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05" yWindow="-105" windowWidth="19410" windowHeight="10410"/>
  </bookViews>
  <sheets>
    <sheet name="2 джерела" sheetId="12" r:id="rId1"/>
    <sheet name="3 видатки" sheetId="20" r:id="rId2"/>
    <sheet name="4 кредитов" sheetId="16" r:id="rId3"/>
    <sheet name="7 програми" sheetId="8" r:id="rId4"/>
  </sheets>
  <definedNames>
    <definedName name="_xlnm._FilterDatabase" localSheetId="1" hidden="1">'3 видатки'!$C$3:$C$111</definedName>
    <definedName name="_xlnm.Print_Titles" localSheetId="0">'2 джерела'!$12:$12</definedName>
    <definedName name="_xlnm.Print_Titles" localSheetId="1">'3 видатки'!$8:$12</definedName>
    <definedName name="_xlnm.Print_Titles" localSheetId="3">'7 програми'!$12:$13</definedName>
    <definedName name="_xlnm.Print_Area" localSheetId="0">'2 джерела'!$A$1:$G$28</definedName>
    <definedName name="_xlnm.Print_Area" localSheetId="1">'3 видатки'!$A$1:$AL$111</definedName>
    <definedName name="_xlnm.Print_Area" localSheetId="2">'4 кредитов'!$A$1:$P$22</definedName>
    <definedName name="_xlnm.Print_Area" localSheetId="3">'7 програми'!$A$2:$R$89</definedName>
  </definedNames>
  <calcPr calcId="144525"/>
</workbook>
</file>

<file path=xl/calcChain.xml><?xml version="1.0" encoding="utf-8"?>
<calcChain xmlns="http://schemas.openxmlformats.org/spreadsheetml/2006/main">
  <c r="C23" i="12" l="1"/>
  <c r="C17" i="12"/>
  <c r="D16" i="12"/>
  <c r="D15" i="12" s="1"/>
  <c r="E15" i="16" l="1"/>
  <c r="E14" i="16" s="1"/>
  <c r="F15" i="16"/>
  <c r="F14" i="16" s="1"/>
  <c r="G15" i="16"/>
  <c r="G14" i="16" s="1"/>
  <c r="H16" i="16"/>
  <c r="H17" i="16"/>
  <c r="I15" i="16"/>
  <c r="I18" i="16" s="1"/>
  <c r="J15" i="16"/>
  <c r="J13" i="16" s="1"/>
  <c r="K15" i="16"/>
  <c r="K14" i="16" s="1"/>
  <c r="L16" i="16"/>
  <c r="L17" i="16"/>
  <c r="M15" i="16"/>
  <c r="M18" i="16" s="1"/>
  <c r="N16" i="16"/>
  <c r="N17" i="16"/>
  <c r="O16" i="16"/>
  <c r="O17" i="16"/>
  <c r="E18" i="12"/>
  <c r="D24" i="12"/>
  <c r="E18" i="16"/>
  <c r="C18" i="12" l="1"/>
  <c r="E16" i="12"/>
  <c r="D22" i="12"/>
  <c r="E13" i="16"/>
  <c r="F13" i="16"/>
  <c r="P99" i="8"/>
  <c r="K18" i="16"/>
  <c r="G18" i="16"/>
  <c r="G13" i="16"/>
  <c r="K13" i="16"/>
  <c r="I13" i="16"/>
  <c r="F18" i="16"/>
  <c r="I14" i="16"/>
  <c r="N15" i="16"/>
  <c r="P16" i="16"/>
  <c r="H15" i="16"/>
  <c r="H13" i="16" s="1"/>
  <c r="E24" i="12"/>
  <c r="E22" i="12" s="1"/>
  <c r="F18" i="12"/>
  <c r="M14" i="16"/>
  <c r="M13" i="16"/>
  <c r="J14" i="16"/>
  <c r="J18" i="16"/>
  <c r="L15" i="16"/>
  <c r="P17" i="16"/>
  <c r="O15" i="16"/>
  <c r="Q99" i="8"/>
  <c r="D19" i="12"/>
  <c r="R99" i="8"/>
  <c r="O99" i="8" l="1"/>
  <c r="F16" i="12"/>
  <c r="F15" i="12" s="1"/>
  <c r="D21" i="12"/>
  <c r="D25" i="12" s="1"/>
  <c r="C22" i="12"/>
  <c r="H14" i="16"/>
  <c r="H18" i="16"/>
  <c r="C24" i="12"/>
  <c r="P15" i="16"/>
  <c r="P18" i="16" s="1"/>
  <c r="N14" i="16"/>
  <c r="N18" i="16"/>
  <c r="N13" i="16"/>
  <c r="F24" i="12"/>
  <c r="L18" i="16"/>
  <c r="L14" i="16"/>
  <c r="L13" i="16"/>
  <c r="O13" i="16"/>
  <c r="O14" i="16"/>
  <c r="O18" i="16"/>
  <c r="C16" i="12"/>
  <c r="E15" i="12"/>
  <c r="E21" i="12"/>
  <c r="F22" i="12" l="1"/>
  <c r="F21" i="12" s="1"/>
  <c r="F25" i="12" s="1"/>
  <c r="P14" i="16"/>
  <c r="P13" i="16"/>
  <c r="E25" i="12"/>
  <c r="C25" i="12" s="1"/>
  <c r="C21" i="12"/>
  <c r="E19" i="12"/>
  <c r="C19" i="12" s="1"/>
  <c r="C15" i="12"/>
  <c r="F19" i="12" l="1"/>
</calcChain>
</file>

<file path=xl/sharedStrings.xml><?xml version="1.0" encoding="utf-8"?>
<sst xmlns="http://schemas.openxmlformats.org/spreadsheetml/2006/main" count="909" uniqueCount="395">
  <si>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</si>
  <si>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</si>
  <si>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</si>
  <si>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</si>
  <si>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</si>
  <si>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</si>
  <si>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</si>
  <si>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</si>
  <si>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</si>
  <si>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</si>
  <si>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</si>
  <si>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0813104</t>
  </si>
  <si>
    <t>0813105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</si>
  <si>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</si>
  <si>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</si>
  <si>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</si>
  <si>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</si>
  <si>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</si>
  <si>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</si>
  <si>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</si>
  <si>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</si>
  <si>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</si>
  <si>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</si>
  <si>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</si>
  <si>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</si>
  <si>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</si>
  <si>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</si>
  <si>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</si>
  <si>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</si>
  <si>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</si>
  <si>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</si>
  <si>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</si>
  <si>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</si>
  <si>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</si>
  <si>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</si>
  <si>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</si>
  <si>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</si>
  <si>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</si>
  <si>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</si>
  <si>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</si>
  <si>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</si>
  <si>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</si>
  <si>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</si>
  <si>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</si>
  <si>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</si>
  <si>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</si>
  <si>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</si>
  <si>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</si>
  <si>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</si>
  <si>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Комплексна міська цільова програма для пільгових категорій населення міста Глухова на 2016-2019 роки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</si>
  <si>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</si>
  <si>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</si>
  <si>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</si>
  <si>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</si>
  <si>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</si>
  <si>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</si>
  <si>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</si>
  <si>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</si>
  <si>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</si>
  <si>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Надання кредитів</t>
  </si>
  <si>
    <t>Повернення кредитів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</si>
  <si>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</si>
  <si>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</si>
  <si>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</si>
  <si>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</si>
  <si>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</si>
  <si>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</si>
  <si>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</si>
  <si>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</si>
  <si>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</si>
  <si>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</si>
  <si>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</si>
  <si>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</si>
  <si>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</si>
  <si>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</si>
  <si>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</si>
  <si>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</si>
  <si>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3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</si>
  <si>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</si>
  <si>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</si>
  <si>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</si>
  <si>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</si>
  <si>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</si>
  <si>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</si>
  <si>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</si>
  <si>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</si>
  <si>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</si>
  <si>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</si>
  <si>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</si>
  <si>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</si>
  <si>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</si>
  <si>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</si>
  <si>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</si>
  <si>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</si>
  <si>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</si>
  <si>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</si>
  <si>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1020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</si>
  <si>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</si>
  <si>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</si>
  <si>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</si>
  <si>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</si>
  <si>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</si>
  <si>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</si>
  <si>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</si>
  <si>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</si>
  <si>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</si>
  <si>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</si>
  <si>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</si>
  <si>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</si>
  <si>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</si>
  <si>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</si>
  <si>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</si>
  <si>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</si>
  <si>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</si>
  <si>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</si>
  <si>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</si>
  <si>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</si>
  <si>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</si>
  <si>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</si>
  <si>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</si>
  <si>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</si>
  <si>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</si>
  <si>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</si>
  <si>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</si>
  <si>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</si>
  <si>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ПЕРЕВІРКА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</si>
  <si>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</si>
  <si>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</si>
  <si>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</si>
  <si>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</si>
  <si>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</si>
  <si>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</si>
  <si>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</si>
  <si>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</si>
  <si>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</si>
  <si>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Забезпечення соціальними послугами за місцем проживання громадян, які не здатні до  самообслуговування у звязку з похилим віком, хворобою, інвалідністю.</t>
  </si>
  <si>
    <t>3104</t>
  </si>
  <si>
    <t>3105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</si>
  <si>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</si>
  <si>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</si>
  <si>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</si>
  <si>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</si>
  <si>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</si>
  <si>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</si>
  <si>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</si>
  <si>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</si>
  <si>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</si>
  <si>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</si>
  <si>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</si>
  <si>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</si>
  <si>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</si>
  <si>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</si>
  <si>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</si>
  <si>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</si>
  <si>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</si>
  <si>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</si>
  <si>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</si>
  <si>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Керівництво і управління у відповідній сфері у містах (місті Києві), селищах, селах, обєднаних територіальних громадах.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</si>
  <si>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</si>
  <si>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</si>
  <si>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</si>
  <si>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</si>
  <si>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</si>
  <si>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</si>
  <si>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</si>
  <si>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</si>
  <si>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</si>
  <si>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</si>
  <si>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</si>
  <si>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</si>
  <si>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</si>
  <si>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</si>
  <si>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</si>
  <si>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</si>
  <si>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</si>
  <si>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</si>
  <si>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</si>
  <si>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</si>
  <si>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</si>
  <si>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</si>
  <si>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</si>
  <si>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</si>
  <si>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</si>
  <si>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</si>
  <si>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</si>
  <si>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</si>
  <si>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</si>
  <si>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</si>
  <si>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</si>
  <si>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</si>
  <si>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</si>
  <si>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</si>
  <si>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</si>
  <si>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</si>
  <si>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</si>
  <si>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</si>
  <si>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</si>
  <si>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</si>
  <si>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</si>
  <si>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</si>
  <si>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7330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</si>
  <si>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</si>
  <si>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</si>
  <si>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</si>
  <si>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</si>
  <si>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</si>
  <si>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</si>
  <si>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</si>
  <si>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</si>
  <si>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</si>
  <si>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</si>
  <si>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</si>
  <si>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0217330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</si>
  <si>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</si>
  <si>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</si>
  <si>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</si>
  <si>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</si>
  <si>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</si>
  <si>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</si>
  <si>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</si>
  <si>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</si>
  <si>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</si>
  <si>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1216086</t>
  </si>
  <si>
    <t>6086</t>
  </si>
  <si>
    <t xml:space="preserve">Інша діяльність щодо забезпечення житлом громадян </t>
  </si>
  <si>
    <t>1218820</t>
  </si>
  <si>
    <t>Пільгові довгострокові кредити молодим сімям та одиноким молодим громадянам на будівництво/придбання житла та їх повернення</t>
  </si>
  <si>
    <t>8820</t>
  </si>
  <si>
    <t>0218220</t>
  </si>
  <si>
    <t>8220</t>
  </si>
  <si>
    <t>Заходи та роботи з мобілізаційної  підготовки місцевого значення</t>
  </si>
  <si>
    <t>1218821</t>
  </si>
  <si>
    <t>1218822</t>
  </si>
  <si>
    <t>8821</t>
  </si>
  <si>
    <t>8822</t>
  </si>
  <si>
    <t>Додаток № 3</t>
  </si>
  <si>
    <t>до рішення міської ради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</si>
  <si>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</si>
  <si>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</si>
  <si>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</si>
  <si>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</si>
  <si>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</si>
  <si>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</si>
  <si>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</si>
  <si>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</si>
  <si>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</si>
  <si>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</si>
  <si>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</si>
  <si>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</si>
  <si>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</si>
  <si>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Міська програма "Правопорядок на 2018-2022 роки"</t>
  </si>
  <si>
    <t>Надання пільг окремим категоріям громадян з послуг зв'язку</t>
  </si>
  <si>
    <t>0813210</t>
  </si>
  <si>
    <t>у тому числі бюджет розвитку</t>
  </si>
  <si>
    <t>№ 300 від 19.12.2017</t>
  </si>
  <si>
    <t>Міська комплексна програма "Освіта міста Глухова на 2018-2021р."</t>
  </si>
  <si>
    <t>Програма соціального захисту окремих категорій населення міста Глухова на 2019-2023 р.р</t>
  </si>
  <si>
    <t xml:space="preserve"> № 318 від 12.04.2018 р.</t>
  </si>
  <si>
    <t>№ 370 від 27.09.2019</t>
  </si>
  <si>
    <t xml:space="preserve">Оборотно -касовий не показувати 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</si>
  <si>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</si>
  <si>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</si>
  <si>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</si>
  <si>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</si>
  <si>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</si>
  <si>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</si>
  <si>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</si>
  <si>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Кредитування-усього</t>
  </si>
  <si>
    <t>№ 370 від 27.09.2020</t>
  </si>
  <si>
    <t>№ 370 від 27.09.2021</t>
  </si>
  <si>
    <t>№ 370 від 27.09.2022</t>
  </si>
  <si>
    <t>№ 370 від 27.09.2023</t>
  </si>
  <si>
    <t>№ 370 від 27.09.2024</t>
  </si>
  <si>
    <r>
      <t>МВК</t>
    </r>
    <r>
      <rPr>
        <sz val="11"/>
        <rFont val="Times New Roman"/>
        <family val="1"/>
        <charset val="204"/>
      </rPr>
      <t xml:space="preserve">   № 37 від 30.12.2015</t>
    </r>
  </si>
  <si>
    <t>Програма економічного і соціального розвитку міста Глухова на 2019 рік та наступні 2020-2021 роки</t>
  </si>
  <si>
    <t xml:space="preserve"> № 377       від 18.10.2019</t>
  </si>
  <si>
    <t>Здійсненн заходів із землеустрою</t>
  </si>
  <si>
    <t>№ 370 від 27.09.2018</t>
  </si>
  <si>
    <t xml:space="preserve"> № 377       від 18.10.2020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</si>
  <si>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</si>
  <si>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</si>
  <si>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Методичне забезпечення діяльності закладів освіти.</t>
  </si>
  <si>
    <t xml:space="preserve">№ 387 від 23.12.2019 </t>
  </si>
  <si>
    <t>Міська цільова  програма захисту населення і території від надзвичайних ситуацій техногенного та природного хар-ру  на 2019-2021 роки</t>
  </si>
  <si>
    <t>від  23.12.2019  № 388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</si>
  <si>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</si>
  <si>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</si>
  <si>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</si>
  <si>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№ 394 від 23.12.2019 р.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</si>
  <si>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</si>
  <si>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</si>
  <si>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</si>
  <si>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0617321</t>
  </si>
  <si>
    <t>1117361</t>
  </si>
  <si>
    <t>0218110</t>
  </si>
  <si>
    <r>
      <t>Будівництво </t>
    </r>
    <r>
      <rPr>
        <b/>
        <vertAlign val="superscript"/>
        <sz val="10"/>
        <color theme="1"/>
        <rFont val="Times New Roman"/>
        <family val="1"/>
        <charset val="204"/>
      </rPr>
      <t>-1</t>
    </r>
    <r>
      <rPr>
        <sz val="10"/>
        <color theme="1"/>
        <rFont val="Times New Roman"/>
        <family val="1"/>
        <charset val="204"/>
      </rPr>
      <t> інших об'єктів комунальної власності</t>
    </r>
  </si>
  <si>
    <t>7321</t>
  </si>
  <si>
    <r>
      <t>Будівництво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 освітніх установ та закладів</t>
    </r>
  </si>
  <si>
    <t>1014030</t>
  </si>
  <si>
    <t>4030</t>
  </si>
  <si>
    <t>Забезпечення діяльності бібліотек</t>
  </si>
  <si>
    <t>Фінансування  бюджету Глухівської міської територіальної громади на 2021 рік</t>
  </si>
  <si>
    <t>"Про бюджет Глухівської міської територіальної громади  на 2021 рік"</t>
  </si>
  <si>
    <t>Програма "Дитячі меблі" на період до 2025 року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</si>
  <si>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2021 рік</t>
    </r>
  </si>
  <si>
    <t>Кредитування бюджету Глухівської міської територіальної громади у 2021 році</t>
  </si>
  <si>
    <t>Розподіл витрат  бюджету Глухівської  міської територіальної громади на реалізацію місцевих програм у 2021 році</t>
  </si>
  <si>
    <r>
      <t>Будівництво</t>
    </r>
    <r>
      <rPr>
        <sz val="10"/>
        <color theme="1"/>
        <rFont val="Times New Roman"/>
        <family val="1"/>
        <charset val="204"/>
      </rPr>
      <t> інших об'єктів комунальної власності</t>
    </r>
  </si>
  <si>
    <t>8710</t>
  </si>
  <si>
    <t>Міська програма "Назустріч дітям" на  2020-2023 р.</t>
  </si>
  <si>
    <t>Резервний фонд місцевого бюджету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</si>
  <si>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</si>
  <si>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</si>
  <si>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</si>
  <si>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</si>
  <si>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</si>
  <si>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</si>
  <si>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</si>
  <si>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</si>
  <si>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</si>
  <si>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0611130</t>
  </si>
  <si>
    <t>1130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</si>
  <si>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</si>
  <si>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</si>
  <si>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</si>
  <si>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</si>
  <si>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</si>
  <si>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</si>
  <si>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</si>
  <si>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</si>
  <si>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</si>
  <si>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</si>
  <si>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</si>
  <si>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</si>
  <si>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</si>
  <si>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</si>
  <si>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r>
      <t>Будівництво</t>
    </r>
    <r>
      <rPr>
        <sz val="10"/>
        <rFont val="Times New Roman"/>
        <family val="1"/>
        <charset val="204"/>
      </rPr>
      <t> освітніх установ та закладів</t>
    </r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</si>
  <si>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</si>
  <si>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</si>
  <si>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</si>
  <si>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</si>
  <si>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</si>
  <si>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</si>
  <si>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</si>
  <si>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</si>
  <si>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 xml:space="preserve">Міський голова </t>
  </si>
  <si>
    <t>Надія Вайло</t>
  </si>
  <si>
    <t>Надія ВАЙЛО</t>
  </si>
  <si>
    <t>0212144</t>
  </si>
  <si>
    <t>2144</t>
  </si>
  <si>
    <t>Централізовані заходи з лікування хворих на цукровий та нецукровий діабет</t>
  </si>
  <si>
    <t>7325</t>
  </si>
  <si>
    <t>1117325</t>
  </si>
  <si>
    <t>Будівництво споруд, установ та закладів фізичної культури і спорту</t>
  </si>
  <si>
    <t xml:space="preserve"> № 377       від 18.10.2018</t>
  </si>
  <si>
    <t>громади на 2021 рік" від 24.12.2020 № 89</t>
  </si>
  <si>
    <t>3718710</t>
  </si>
  <si>
    <t>Затверджено</t>
  </si>
  <si>
    <t>Внесено зміни</t>
  </si>
  <si>
    <t>у тому числі  бюджет розвитку</t>
  </si>
  <si>
    <t xml:space="preserve"> у тому числі бюджет розвитку</t>
  </si>
  <si>
    <t>Затверджено з урахуванням змін</t>
  </si>
  <si>
    <t>"Про внесення змін до рішення Глухівської міської ради від 24.12.2020 № 89 "Про бюджет Глухівської міської територіальної громади  на 2021 рік"</t>
  </si>
  <si>
    <t>№ 133</t>
  </si>
  <si>
    <t>від 27.01.2021</t>
  </si>
  <si>
    <t>Надання пільгових довгострокових кредитів молодим сім'ям та одиноким молодим громадянам на будівництво/реконструкцію/придбання житла</t>
  </si>
  <si>
    <t>Повернення пільгових довгострокових кредитів наданих молодим сім'ям та одиноким молодим громадянам на будівництво/реконструкцію/придбання житла</t>
  </si>
  <si>
    <t>Додаток № 7</t>
  </si>
  <si>
    <t>Додаток № 4</t>
  </si>
  <si>
    <t>№ 410 від 03.04.2020</t>
  </si>
  <si>
    <t>№ 410 від 03.04.2021</t>
  </si>
  <si>
    <t xml:space="preserve">№ 46 від 20.12.2020 </t>
  </si>
  <si>
    <t xml:space="preserve"> № 377       від 18.10.2021</t>
  </si>
  <si>
    <t>Комплексна програма для пільгових категорій населення Глухівської міської ради на 2021-2025 роки</t>
  </si>
  <si>
    <t>№ 8 від 21.01.2021</t>
  </si>
  <si>
    <t>№ 8 від 21.01.2022</t>
  </si>
  <si>
    <t>0611061</t>
  </si>
  <si>
    <t>1061</t>
  </si>
  <si>
    <t>0217350</t>
  </si>
  <si>
    <t>7350</t>
  </si>
  <si>
    <t xml:space="preserve">Розроблення схем планування та забудови територій (містобудівної документації) </t>
  </si>
  <si>
    <t>Будівництво установ та закладів культури</t>
  </si>
  <si>
    <t>1217670</t>
  </si>
  <si>
    <t>7670</t>
  </si>
  <si>
    <t>Внески до статутного капіталу субєктів господарювання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</si>
  <si>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</si>
  <si>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</si>
  <si>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</si>
  <si>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На початок періоду</t>
  </si>
  <si>
    <t xml:space="preserve">Міська програма молодіжного житлового кредитування 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</si>
  <si>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</si>
  <si>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</si>
  <si>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</si>
  <si>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</si>
  <si>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№ 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</si>
</sst>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8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9"/>
      <name val="Times New Roman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 Cyr"/>
      <charset val="204"/>
    </font>
    <font>
      <vertAlign val="superscript"/>
      <sz val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5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25"/>
      <color indexed="17"/>
      <name val="Times New Roman"/>
      <family val="1"/>
      <charset val="204"/>
    </font>
    <font>
      <b/>
      <sz val="25"/>
      <color indexed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3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9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594">
    <xf numFmtId="0" fontId="0" fillId="0" borderId="0" xfId="0"/>
    <xf numFmtId="0" fontId="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16" fillId="0" borderId="0" xfId="0" applyFont="1" applyFill="1"/>
    <xf numFmtId="0" fontId="16" fillId="0" borderId="0" xfId="0" applyNumberFormat="1" applyFont="1" applyFill="1" applyAlignment="1" applyProtection="1"/>
    <xf numFmtId="0" fontId="33" fillId="0" borderId="0" xfId="0" applyNumberFormat="1" applyFont="1" applyFill="1" applyAlignment="1" applyProtection="1"/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22" fillId="0" borderId="0" xfId="0" applyNumberFormat="1" applyFont="1" applyFill="1" applyAlignment="1" applyProtection="1"/>
    <xf numFmtId="0" fontId="22" fillId="0" borderId="0" xfId="0" applyFont="1" applyFill="1"/>
    <xf numFmtId="0" fontId="0" fillId="0" borderId="0" xfId="0" applyFont="1" applyFill="1" applyAlignment="1" applyProtection="1"/>
    <xf numFmtId="0" fontId="2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23" fillId="0" borderId="0" xfId="0" applyNumberFormat="1" applyFont="1" applyFill="1" applyAlignment="1" applyProtection="1">
      <alignment vertical="top"/>
    </xf>
    <xf numFmtId="0" fontId="23" fillId="0" borderId="0" xfId="0" applyFont="1" applyFill="1" applyAlignment="1">
      <alignment vertical="top"/>
    </xf>
    <xf numFmtId="0" fontId="22" fillId="0" borderId="0" xfId="0" applyNumberFormat="1" applyFont="1" applyFill="1" applyAlignment="1" applyProtection="1">
      <alignment vertical="top"/>
    </xf>
    <xf numFmtId="0" fontId="22" fillId="0" borderId="0" xfId="0" applyFont="1" applyFill="1" applyAlignment="1">
      <alignment vertical="top"/>
    </xf>
    <xf numFmtId="0" fontId="2" fillId="0" borderId="0" xfId="0" applyFont="1" applyFill="1"/>
    <xf numFmtId="0" fontId="37" fillId="0" borderId="0" xfId="0" applyFont="1" applyFill="1"/>
    <xf numFmtId="0" fontId="41" fillId="0" borderId="0" xfId="0" applyNumberFormat="1" applyFont="1" applyFill="1" applyAlignment="1" applyProtection="1"/>
    <xf numFmtId="0" fontId="41" fillId="0" borderId="0" xfId="0" applyFont="1" applyFill="1"/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45" fillId="0" borderId="8" xfId="0" applyNumberFormat="1" applyFont="1" applyFill="1" applyBorder="1" applyAlignment="1" applyProtection="1">
      <alignment vertical="center"/>
    </xf>
    <xf numFmtId="0" fontId="30" fillId="0" borderId="7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justify" vertical="center" wrapText="1"/>
    </xf>
    <xf numFmtId="0" fontId="23" fillId="0" borderId="0" xfId="0" applyNumberFormat="1" applyFont="1" applyFill="1" applyAlignment="1" applyProtection="1"/>
    <xf numFmtId="49" fontId="30" fillId="0" borderId="7" xfId="0" applyNumberFormat="1" applyFont="1" applyBorder="1" applyAlignment="1">
      <alignment horizontal="center" vertical="center" wrapText="1"/>
    </xf>
    <xf numFmtId="0" fontId="29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vertical="center" wrapText="1"/>
    </xf>
    <xf numFmtId="0" fontId="16" fillId="24" borderId="0" xfId="0" applyFont="1" applyFill="1"/>
    <xf numFmtId="0" fontId="2" fillId="0" borderId="0" xfId="0" applyFont="1" applyFill="1" applyAlignment="1">
      <alignment horizontal="center"/>
    </xf>
    <xf numFmtId="0" fontId="30" fillId="25" borderId="9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>
      <alignment horizontal="left" vertical="center" wrapText="1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 applyProtection="1"/>
    <xf numFmtId="49" fontId="30" fillId="25" borderId="7" xfId="0" applyNumberFormat="1" applyFont="1" applyFill="1" applyBorder="1" applyAlignment="1" applyProtection="1"/>
    <xf numFmtId="0" fontId="30" fillId="25" borderId="7" xfId="0" applyNumberFormat="1" applyFont="1" applyFill="1" applyBorder="1" applyAlignment="1" applyProtection="1"/>
    <xf numFmtId="0" fontId="32" fillId="0" borderId="7" xfId="0" applyFont="1" applyFill="1" applyBorder="1" applyAlignment="1" applyProtection="1">
      <alignment horizontal="justify"/>
      <protection locked="0"/>
    </xf>
    <xf numFmtId="0" fontId="23" fillId="0" borderId="0" xfId="0" applyFont="1" applyFill="1" applyBorder="1" applyAlignment="1">
      <alignment horizontal="center"/>
    </xf>
    <xf numFmtId="49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0" fontId="32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32" fillId="0" borderId="0" xfId="0" applyNumberFormat="1" applyFont="1" applyFill="1" applyAlignment="1" applyProtection="1">
      <alignment horizontal="center" vertical="center" wrapText="1"/>
    </xf>
    <xf numFmtId="0" fontId="21" fillId="25" borderId="9" xfId="0" applyFont="1" applyFill="1" applyBorder="1" applyAlignment="1" applyProtection="1">
      <alignment horizontal="justify"/>
      <protection locked="0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0" fontId="21" fillId="25" borderId="7" xfId="0" applyFont="1" applyFill="1" applyBorder="1" applyAlignment="1" applyProtection="1">
      <alignment horizontal="justify"/>
      <protection locked="0"/>
    </xf>
    <xf numFmtId="49" fontId="21" fillId="25" borderId="10" xfId="0" applyNumberFormat="1" applyFont="1" applyFill="1" applyBorder="1" applyAlignment="1" applyProtection="1"/>
    <xf numFmtId="49" fontId="21" fillId="25" borderId="7" xfId="0" applyNumberFormat="1" applyFont="1" applyFill="1" applyBorder="1" applyAlignment="1" applyProtection="1"/>
    <xf numFmtId="0" fontId="23" fillId="24" borderId="0" xfId="0" applyFont="1" applyFill="1"/>
    <xf numFmtId="0" fontId="23" fillId="0" borderId="0" xfId="0" applyFont="1" applyFill="1"/>
    <xf numFmtId="49" fontId="21" fillId="25" borderId="11" xfId="0" applyNumberFormat="1" applyFont="1" applyFill="1" applyBorder="1" applyAlignment="1" applyProtection="1"/>
    <xf numFmtId="49" fontId="21" fillId="25" borderId="9" xfId="0" applyNumberFormat="1" applyFont="1" applyFill="1" applyBorder="1" applyAlignment="1" applyProtection="1"/>
    <xf numFmtId="4" fontId="37" fillId="0" borderId="7" xfId="55" applyNumberFormat="1" applyFont="1" applyFill="1" applyBorder="1" applyAlignment="1" applyProtection="1"/>
    <xf numFmtId="0" fontId="51" fillId="0" borderId="7" xfId="55" applyFont="1" applyFill="1" applyBorder="1" applyAlignment="1" applyProtection="1">
      <alignment horizontal="center" vertical="center"/>
      <protection locked="0"/>
    </xf>
    <xf numFmtId="0" fontId="50" fillId="0" borderId="7" xfId="55" applyFont="1" applyFill="1" applyBorder="1" applyAlignment="1" applyProtection="1">
      <alignment horizontal="left" vertical="top" wrapText="1"/>
      <protection locked="0"/>
    </xf>
    <xf numFmtId="4" fontId="50" fillId="0" borderId="7" xfId="55" applyNumberFormat="1" applyFont="1" applyFill="1" applyBorder="1" applyAlignment="1" applyProtection="1"/>
    <xf numFmtId="4" fontId="24" fillId="0" borderId="7" xfId="55" applyNumberFormat="1" applyFont="1" applyFill="1" applyBorder="1" applyAlignment="1" applyProtection="1"/>
    <xf numFmtId="4" fontId="28" fillId="0" borderId="7" xfId="55" applyNumberFormat="1" applyFont="1" applyFill="1" applyBorder="1" applyAlignment="1" applyProtection="1"/>
    <xf numFmtId="0" fontId="52" fillId="0" borderId="7" xfId="55" applyFont="1" applyFill="1" applyBorder="1" applyAlignment="1" applyProtection="1">
      <alignment horizontal="center" vertical="center"/>
      <protection locked="0"/>
    </xf>
    <xf numFmtId="0" fontId="37" fillId="0" borderId="7" xfId="55" applyFont="1" applyFill="1" applyBorder="1" applyAlignment="1" applyProtection="1">
      <alignment horizontal="left" vertical="top" wrapText="1"/>
      <protection locked="0"/>
    </xf>
    <xf numFmtId="4" fontId="28" fillId="0" borderId="7" xfId="55" applyNumberFormat="1" applyFont="1" applyFill="1" applyBorder="1" applyAlignment="1" applyProtection="1">
      <protection locked="0"/>
    </xf>
    <xf numFmtId="0" fontId="50" fillId="0" borderId="7" xfId="55" applyFont="1" applyFill="1" applyBorder="1" applyAlignment="1" applyProtection="1">
      <alignment horizontal="center" vertical="top" wrapText="1"/>
      <protection locked="0"/>
    </xf>
    <xf numFmtId="0" fontId="37" fillId="0" borderId="7" xfId="55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/>
    <xf numFmtId="164" fontId="53" fillId="0" borderId="7" xfId="0" applyNumberFormat="1" applyFont="1" applyFill="1" applyBorder="1" applyAlignment="1" applyProtection="1">
      <alignment vertical="top"/>
    </xf>
    <xf numFmtId="0" fontId="45" fillId="0" borderId="8" xfId="0" applyNumberFormat="1" applyFont="1" applyFill="1" applyBorder="1" applyAlignment="1" applyProtection="1">
      <alignment horizontal="left" vertical="center"/>
    </xf>
    <xf numFmtId="0" fontId="36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2" fillId="0" borderId="0" xfId="0" applyFont="1" applyFill="1" applyBorder="1" applyAlignment="1">
      <alignment horizontal="center"/>
    </xf>
    <xf numFmtId="0" fontId="54" fillId="0" borderId="0" xfId="0" applyFont="1" applyFill="1"/>
    <xf numFmtId="0" fontId="21" fillId="27" borderId="0" xfId="0" applyFont="1" applyFill="1"/>
    <xf numFmtId="0" fontId="29" fillId="0" borderId="0" xfId="0" applyNumberFormat="1" applyFont="1" applyFill="1" applyBorder="1" applyAlignment="1" applyProtection="1">
      <alignment horizontal="center"/>
    </xf>
    <xf numFmtId="0" fontId="32" fillId="0" borderId="7" xfId="0" applyFont="1" applyFill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/>
    <xf numFmtId="0" fontId="21" fillId="0" borderId="0" xfId="0" applyNumberFormat="1" applyFont="1" applyFill="1" applyAlignment="1" applyProtection="1"/>
    <xf numFmtId="0" fontId="21" fillId="0" borderId="0" xfId="0" applyFont="1"/>
    <xf numFmtId="0" fontId="2" fillId="0" borderId="0" xfId="0" applyFont="1" applyFill="1" applyBorder="1"/>
    <xf numFmtId="0" fontId="23" fillId="0" borderId="0" xfId="0" applyNumberFormat="1" applyFont="1" applyFill="1" applyAlignment="1" applyProtection="1">
      <alignment horizontal="left"/>
    </xf>
    <xf numFmtId="4" fontId="50" fillId="0" borderId="7" xfId="55" applyNumberFormat="1" applyFont="1" applyFill="1" applyBorder="1" applyAlignment="1" applyProtection="1">
      <protection locked="0"/>
    </xf>
    <xf numFmtId="0" fontId="54" fillId="0" borderId="0" xfId="0" applyFont="1" applyFill="1" applyAlignment="1">
      <alignment horizontal="right"/>
    </xf>
    <xf numFmtId="0" fontId="23" fillId="26" borderId="0" xfId="0" applyFont="1" applyFill="1"/>
    <xf numFmtId="0" fontId="54" fillId="0" borderId="0" xfId="0" applyFont="1" applyFill="1" applyAlignment="1">
      <alignment horizontal="left"/>
    </xf>
    <xf numFmtId="2" fontId="38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 applyProtection="1">
      <alignment horizontal="right" vertical="center"/>
    </xf>
    <xf numFmtId="2" fontId="21" fillId="25" borderId="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/>
    <xf numFmtId="0" fontId="55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16" fillId="26" borderId="0" xfId="0" applyFont="1" applyFill="1"/>
    <xf numFmtId="0" fontId="16" fillId="25" borderId="0" xfId="0" applyFont="1" applyFill="1"/>
    <xf numFmtId="0" fontId="57" fillId="0" borderId="0" xfId="0" applyNumberFormat="1" applyFont="1" applyFill="1" applyAlignment="1" applyProtection="1">
      <alignment horizontal="center" vertical="center" wrapText="1"/>
    </xf>
    <xf numFmtId="49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justify"/>
    </xf>
    <xf numFmtId="2" fontId="21" fillId="0" borderId="0" xfId="0" applyNumberFormat="1" applyFont="1" applyFill="1" applyBorder="1" applyAlignment="1" applyProtection="1">
      <alignment horizontal="right" vertical="center"/>
    </xf>
    <xf numFmtId="2" fontId="29" fillId="0" borderId="0" xfId="0" applyNumberFormat="1" applyFont="1" applyFill="1" applyAlignment="1" applyProtection="1"/>
    <xf numFmtId="49" fontId="30" fillId="25" borderId="15" xfId="0" applyNumberFormat="1" applyFont="1" applyFill="1" applyBorder="1" applyAlignment="1" applyProtection="1"/>
    <xf numFmtId="49" fontId="30" fillId="25" borderId="12" xfId="0" applyNumberFormat="1" applyFont="1" applyFill="1" applyBorder="1" applyAlignment="1" applyProtection="1"/>
    <xf numFmtId="0" fontId="30" fillId="25" borderId="12" xfId="0" applyNumberFormat="1" applyFont="1" applyFill="1" applyBorder="1" applyAlignment="1" applyProtection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23" fillId="0" borderId="0" xfId="0" applyNumberFormat="1" applyFont="1" applyFill="1" applyAlignment="1" applyProtection="1">
      <alignment horizontal="center"/>
    </xf>
    <xf numFmtId="0" fontId="37" fillId="0" borderId="0" xfId="0" applyNumberFormat="1" applyFont="1" applyFill="1" applyAlignment="1" applyProtection="1">
      <alignment horizontal="left" vertical="top"/>
    </xf>
    <xf numFmtId="0" fontId="30" fillId="0" borderId="0" xfId="0" applyNumberFormat="1" applyFont="1" applyFill="1" applyAlignment="1" applyProtection="1">
      <alignment horizontal="left" vertical="center" wrapText="1"/>
    </xf>
    <xf numFmtId="0" fontId="33" fillId="0" borderId="12" xfId="0" applyNumberFormat="1" applyFont="1" applyFill="1" applyBorder="1" applyAlignment="1" applyProtection="1">
      <alignment horizontal="center" vertical="center" wrapText="1"/>
    </xf>
    <xf numFmtId="49" fontId="21" fillId="0" borderId="16" xfId="0" applyNumberFormat="1" applyFont="1" applyFill="1" applyBorder="1" applyAlignment="1" applyProtection="1">
      <alignment horizontal="center"/>
    </xf>
    <xf numFmtId="49" fontId="21" fillId="0" borderId="13" xfId="0" applyNumberFormat="1" applyFont="1" applyFill="1" applyBorder="1" applyAlignment="1" applyProtection="1">
      <alignment horizontal="center"/>
    </xf>
    <xf numFmtId="0" fontId="47" fillId="0" borderId="17" xfId="0" applyNumberFormat="1" applyFont="1" applyFill="1" applyBorder="1" applyAlignment="1" applyProtection="1">
      <alignment horizontal="center" vertical="center" wrapText="1"/>
    </xf>
    <xf numFmtId="0" fontId="54" fillId="0" borderId="7" xfId="0" applyFont="1" applyFill="1" applyBorder="1" applyAlignment="1" applyProtection="1">
      <alignment horizontal="justify"/>
      <protection locked="0"/>
    </xf>
    <xf numFmtId="49" fontId="54" fillId="0" borderId="10" xfId="0" applyNumberFormat="1" applyFont="1" applyFill="1" applyBorder="1" applyAlignment="1" applyProtection="1">
      <alignment horizontal="left"/>
    </xf>
    <xf numFmtId="49" fontId="54" fillId="0" borderId="7" xfId="0" applyNumberFormat="1" applyFont="1" applyFill="1" applyBorder="1" applyAlignment="1" applyProtection="1">
      <alignment horizontal="left"/>
    </xf>
    <xf numFmtId="0" fontId="54" fillId="0" borderId="7" xfId="0" applyFont="1" applyFill="1" applyBorder="1" applyAlignment="1">
      <alignment horizontal="justify" wrapText="1"/>
    </xf>
    <xf numFmtId="49" fontId="54" fillId="0" borderId="20" xfId="0" applyNumberFormat="1" applyFont="1" applyFill="1" applyBorder="1" applyAlignment="1" applyProtection="1"/>
    <xf numFmtId="49" fontId="54" fillId="0" borderId="14" xfId="0" applyNumberFormat="1" applyFont="1" applyFill="1" applyBorder="1" applyAlignment="1" applyProtection="1"/>
    <xf numFmtId="0" fontId="54" fillId="0" borderId="14" xfId="0" applyNumberFormat="1" applyFont="1" applyFill="1" applyBorder="1" applyAlignment="1" applyProtection="1">
      <alignment horizontal="justify"/>
    </xf>
    <xf numFmtId="49" fontId="21" fillId="25" borderId="15" xfId="0" applyNumberFormat="1" applyFont="1" applyFill="1" applyBorder="1" applyAlignment="1">
      <alignment horizontal="left" vertical="center" wrapText="1"/>
    </xf>
    <xf numFmtId="49" fontId="21" fillId="25" borderId="12" xfId="0" applyNumberFormat="1" applyFont="1" applyFill="1" applyBorder="1" applyAlignment="1">
      <alignment horizontal="left" vertical="center" wrapText="1"/>
    </xf>
    <xf numFmtId="2" fontId="38" fillId="25" borderId="12" xfId="48" applyNumberFormat="1" applyFont="1" applyFill="1" applyBorder="1" applyAlignment="1">
      <alignment horizontal="right" vertical="center"/>
    </xf>
    <xf numFmtId="2" fontId="16" fillId="0" borderId="0" xfId="0" applyNumberFormat="1" applyFont="1" applyFill="1"/>
    <xf numFmtId="0" fontId="32" fillId="0" borderId="7" xfId="0" applyFont="1" applyFill="1" applyBorder="1"/>
    <xf numFmtId="0" fontId="32" fillId="0" borderId="7" xfId="0" applyFont="1" applyFill="1" applyBorder="1" applyAlignment="1">
      <alignment wrapText="1"/>
    </xf>
    <xf numFmtId="49" fontId="32" fillId="0" borderId="10" xfId="0" applyNumberFormat="1" applyFont="1" applyFill="1" applyBorder="1" applyAlignment="1">
      <alignment vertical="center" wrapText="1"/>
    </xf>
    <xf numFmtId="49" fontId="32" fillId="0" borderId="7" xfId="0" applyNumberFormat="1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/>
    </xf>
    <xf numFmtId="49" fontId="32" fillId="0" borderId="10" xfId="0" applyNumberFormat="1" applyFont="1" applyFill="1" applyBorder="1" applyAlignment="1" applyProtection="1"/>
    <xf numFmtId="49" fontId="32" fillId="0" borderId="7" xfId="0" applyNumberFormat="1" applyFont="1" applyFill="1" applyBorder="1" applyAlignment="1" applyProtection="1"/>
    <xf numFmtId="0" fontId="32" fillId="0" borderId="0" xfId="0" applyFont="1" applyFill="1" applyBorder="1"/>
    <xf numFmtId="49" fontId="32" fillId="0" borderId="7" xfId="0" applyNumberFormat="1" applyFont="1" applyFill="1" applyBorder="1" applyAlignment="1" applyProtection="1">
      <protection locked="0"/>
    </xf>
    <xf numFmtId="0" fontId="32" fillId="0" borderId="7" xfId="0" applyFont="1" applyFill="1" applyBorder="1" applyAlignment="1">
      <alignment horizontal="justify" vertical="center" wrapText="1"/>
    </xf>
    <xf numFmtId="0" fontId="32" fillId="0" borderId="14" xfId="0" applyFont="1" applyFill="1" applyBorder="1"/>
    <xf numFmtId="0" fontId="32" fillId="0" borderId="14" xfId="0" applyFont="1" applyFill="1" applyBorder="1" applyAlignment="1">
      <alignment horizontal="justify" wrapText="1"/>
    </xf>
    <xf numFmtId="0" fontId="30" fillId="25" borderId="9" xfId="0" applyFont="1" applyFill="1" applyBorder="1" applyAlignment="1">
      <alignment horizontal="center" vertical="center" wrapText="1"/>
    </xf>
    <xf numFmtId="0" fontId="30" fillId="25" borderId="7" xfId="0" applyFont="1" applyFill="1" applyBorder="1" applyAlignment="1">
      <alignment horizontal="center" vertical="center" wrapText="1"/>
    </xf>
    <xf numFmtId="0" fontId="30" fillId="25" borderId="12" xfId="0" applyFont="1" applyFill="1" applyBorder="1" applyAlignment="1">
      <alignment vertical="center" wrapText="1"/>
    </xf>
    <xf numFmtId="0" fontId="30" fillId="25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/>
    </xf>
    <xf numFmtId="0" fontId="32" fillId="0" borderId="14" xfId="0" applyFont="1" applyFill="1" applyBorder="1" applyAlignment="1">
      <alignment horizontal="justify"/>
    </xf>
    <xf numFmtId="0" fontId="32" fillId="0" borderId="7" xfId="0" applyNumberFormat="1" applyFont="1" applyFill="1" applyBorder="1" applyAlignment="1" applyProtection="1">
      <alignment horizontal="justify"/>
    </xf>
    <xf numFmtId="49" fontId="32" fillId="0" borderId="10" xfId="0" applyNumberFormat="1" applyFont="1" applyFill="1" applyBorder="1" applyAlignment="1" applyProtection="1">
      <alignment vertical="center" wrapText="1"/>
    </xf>
    <xf numFmtId="49" fontId="32" fillId="0" borderId="7" xfId="0" applyNumberFormat="1" applyFont="1" applyFill="1" applyBorder="1" applyAlignment="1" applyProtection="1">
      <alignment vertical="center" wrapText="1"/>
    </xf>
    <xf numFmtId="49" fontId="32" fillId="0" borderId="20" xfId="0" applyNumberFormat="1" applyFont="1" applyFill="1" applyBorder="1" applyAlignment="1">
      <alignment vertical="center" wrapText="1"/>
    </xf>
    <xf numFmtId="49" fontId="32" fillId="0" borderId="14" xfId="0" applyNumberFormat="1" applyFont="1" applyFill="1" applyBorder="1" applyAlignment="1">
      <alignment vertical="center" wrapText="1"/>
    </xf>
    <xf numFmtId="0" fontId="32" fillId="0" borderId="20" xfId="0" applyFont="1" applyFill="1" applyBorder="1" applyAlignment="1"/>
    <xf numFmtId="49" fontId="32" fillId="0" borderId="14" xfId="0" applyNumberFormat="1" applyFont="1" applyFill="1" applyBorder="1" applyAlignment="1"/>
    <xf numFmtId="0" fontId="32" fillId="25" borderId="9" xfId="0" applyFont="1" applyFill="1" applyBorder="1" applyAlignment="1" applyProtection="1">
      <alignment horizontal="justify"/>
      <protection locked="0"/>
    </xf>
    <xf numFmtId="0" fontId="32" fillId="25" borderId="7" xfId="0" applyFont="1" applyFill="1" applyBorder="1" applyAlignment="1" applyProtection="1">
      <alignment horizontal="justify"/>
      <protection locked="0"/>
    </xf>
    <xf numFmtId="0" fontId="21" fillId="0" borderId="0" xfId="0" applyFont="1" applyFill="1" applyBorder="1"/>
    <xf numFmtId="0" fontId="0" fillId="0" borderId="0" xfId="0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49" fontId="2" fillId="0" borderId="10" xfId="0" applyNumberFormat="1" applyFont="1" applyFill="1" applyBorder="1" applyAlignment="1" applyProtection="1"/>
    <xf numFmtId="49" fontId="2" fillId="0" borderId="7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2" fillId="0" borderId="7" xfId="0" applyFont="1" applyBorder="1"/>
    <xf numFmtId="0" fontId="0" fillId="0" borderId="0" xfId="0" applyFill="1" applyAlignment="1">
      <alignment horizontal="justify"/>
    </xf>
    <xf numFmtId="0" fontId="24" fillId="0" borderId="7" xfId="55" applyFont="1" applyFill="1" applyBorder="1" applyAlignment="1" applyProtection="1">
      <alignment horizontal="center" vertical="center"/>
      <protection locked="0"/>
    </xf>
    <xf numFmtId="0" fontId="24" fillId="0" borderId="7" xfId="55" applyFont="1" applyFill="1" applyBorder="1" applyAlignment="1" applyProtection="1">
      <alignment horizontal="left" vertical="top" wrapText="1"/>
      <protection locked="0"/>
    </xf>
    <xf numFmtId="0" fontId="28" fillId="0" borderId="7" xfId="55" applyFont="1" applyFill="1" applyBorder="1" applyAlignment="1" applyProtection="1">
      <alignment horizontal="center" vertical="center"/>
      <protection locked="0"/>
    </xf>
    <xf numFmtId="0" fontId="28" fillId="0" borderId="7" xfId="55" applyFont="1" applyFill="1" applyBorder="1" applyAlignment="1" applyProtection="1">
      <alignment horizontal="left" vertical="top" wrapText="1"/>
      <protection locked="0"/>
    </xf>
    <xf numFmtId="0" fontId="60" fillId="0" borderId="0" xfId="0" applyFont="1"/>
    <xf numFmtId="0" fontId="61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58" fillId="0" borderId="0" xfId="0" applyFont="1" applyAlignment="1">
      <alignment horizontal="center"/>
    </xf>
    <xf numFmtId="0" fontId="59" fillId="0" borderId="0" xfId="0" applyNumberFormat="1" applyFont="1" applyFill="1" applyAlignment="1" applyProtection="1">
      <alignment horizontal="justify" vertical="center" wrapText="1"/>
    </xf>
    <xf numFmtId="0" fontId="4" fillId="0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3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30" fillId="0" borderId="13" xfId="0" applyNumberFormat="1" applyFont="1" applyFill="1" applyBorder="1" applyAlignment="1" applyProtection="1"/>
    <xf numFmtId="0" fontId="30" fillId="0" borderId="13" xfId="0" applyFont="1" applyFill="1" applyBorder="1" applyAlignment="1">
      <alignment horizontal="center" vertical="center" wrapText="1"/>
    </xf>
    <xf numFmtId="49" fontId="30" fillId="0" borderId="16" xfId="0" applyNumberFormat="1" applyFont="1" applyFill="1" applyBorder="1" applyAlignment="1" applyProtection="1">
      <alignment horizontal="center"/>
    </xf>
    <xf numFmtId="49" fontId="30" fillId="0" borderId="13" xfId="0" applyNumberFormat="1" applyFont="1" applyFill="1" applyBorder="1" applyAlignment="1" applyProtection="1">
      <alignment horizontal="center"/>
    </xf>
    <xf numFmtId="0" fontId="32" fillId="29" borderId="7" xfId="0" applyFont="1" applyFill="1" applyBorder="1" applyAlignment="1">
      <alignment vertical="center" wrapText="1"/>
    </xf>
    <xf numFmtId="0" fontId="64" fillId="29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wrapText="1"/>
    </xf>
    <xf numFmtId="49" fontId="2" fillId="0" borderId="10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>
      <alignment horizontal="justify"/>
    </xf>
    <xf numFmtId="49" fontId="2" fillId="0" borderId="7" xfId="0" applyNumberFormat="1" applyFont="1" applyFill="1" applyBorder="1" applyAlignment="1" applyProtection="1"/>
    <xf numFmtId="49" fontId="30" fillId="25" borderId="11" xfId="0" applyNumberFormat="1" applyFont="1" applyFill="1" applyBorder="1" applyAlignment="1" applyProtection="1"/>
    <xf numFmtId="49" fontId="30" fillId="25" borderId="9" xfId="0" applyNumberFormat="1" applyFont="1" applyFill="1" applyBorder="1" applyAlignment="1" applyProtection="1"/>
    <xf numFmtId="0" fontId="30" fillId="25" borderId="9" xfId="0" applyFont="1" applyFill="1" applyBorder="1" applyAlignment="1">
      <alignment vertical="center" wrapText="1"/>
    </xf>
    <xf numFmtId="0" fontId="32" fillId="0" borderId="14" xfId="0" applyFont="1" applyBorder="1"/>
    <xf numFmtId="0" fontId="32" fillId="0" borderId="7" xfId="0" applyFont="1" applyFill="1" applyBorder="1" applyAlignment="1">
      <alignment horizontal="justify" vertical="top" wrapText="1"/>
    </xf>
    <xf numFmtId="0" fontId="32" fillId="0" borderId="7" xfId="0" applyFont="1" applyFill="1" applyBorder="1" applyAlignment="1">
      <alignment horizontal="left" vertical="top" wrapText="1"/>
    </xf>
    <xf numFmtId="0" fontId="32" fillId="0" borderId="14" xfId="0" applyFont="1" applyFill="1" applyBorder="1" applyAlignment="1">
      <alignment vertical="center" wrapText="1"/>
    </xf>
    <xf numFmtId="0" fontId="32" fillId="0" borderId="14" xfId="0" applyFont="1" applyFill="1" applyBorder="1" applyAlignment="1">
      <alignment horizontal="justify" vertical="top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 applyProtection="1">
      <alignment vertical="center" wrapText="1"/>
    </xf>
    <xf numFmtId="49" fontId="2" fillId="0" borderId="7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left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14" xfId="0" applyNumberFormat="1" applyFont="1" applyFill="1" applyBorder="1" applyAlignment="1" applyProtection="1">
      <alignment vertical="center" wrapText="1"/>
    </xf>
    <xf numFmtId="49" fontId="2" fillId="0" borderId="18" xfId="0" applyNumberFormat="1" applyFont="1" applyFill="1" applyBorder="1" applyAlignment="1" applyProtection="1">
      <alignment horizontal="left"/>
    </xf>
    <xf numFmtId="49" fontId="2" fillId="0" borderId="20" xfId="0" applyNumberFormat="1" applyFont="1" applyFill="1" applyBorder="1" applyAlignment="1" applyProtection="1">
      <alignment horizontal="left"/>
    </xf>
    <xf numFmtId="49" fontId="2" fillId="0" borderId="14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protection locked="0"/>
    </xf>
    <xf numFmtId="49" fontId="2" fillId="0" borderId="12" xfId="0" applyNumberFormat="1" applyFont="1" applyFill="1" applyBorder="1" applyAlignment="1" applyProtection="1"/>
    <xf numFmtId="49" fontId="2" fillId="0" borderId="7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/>
    <xf numFmtId="49" fontId="2" fillId="0" borderId="14" xfId="0" applyNumberFormat="1" applyFont="1" applyFill="1" applyBorder="1" applyAlignment="1" applyProtection="1"/>
    <xf numFmtId="49" fontId="2" fillId="0" borderId="22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/>
    <xf numFmtId="0" fontId="2" fillId="0" borderId="10" xfId="0" applyFont="1" applyFill="1" applyBorder="1" applyAlignment="1">
      <alignment horizontal="left"/>
    </xf>
    <xf numFmtId="49" fontId="2" fillId="0" borderId="7" xfId="0" applyNumberFormat="1" applyFont="1" applyFill="1" applyBorder="1" applyAlignment="1"/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32" fillId="0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 vertical="top" wrapText="1"/>
    </xf>
    <xf numFmtId="2" fontId="32" fillId="0" borderId="0" xfId="0" applyNumberFormat="1" applyFont="1" applyFill="1"/>
    <xf numFmtId="0" fontId="32" fillId="0" borderId="0" xfId="0" applyFont="1" applyFill="1"/>
    <xf numFmtId="0" fontId="32" fillId="26" borderId="0" xfId="0" applyFont="1" applyFill="1"/>
    <xf numFmtId="2" fontId="30" fillId="0" borderId="0" xfId="0" applyNumberFormat="1" applyFont="1" applyFill="1"/>
    <xf numFmtId="0" fontId="30" fillId="0" borderId="0" xfId="0" applyFont="1" applyFill="1"/>
    <xf numFmtId="4" fontId="21" fillId="25" borderId="7" xfId="0" applyNumberFormat="1" applyFont="1" applyFill="1" applyBorder="1" applyAlignment="1" applyProtection="1">
      <alignment horizontal="right" vertical="center"/>
    </xf>
    <xf numFmtId="4" fontId="39" fillId="24" borderId="7" xfId="0" applyNumberFormat="1" applyFont="1" applyFill="1" applyBorder="1" applyAlignment="1">
      <alignment wrapText="1"/>
    </xf>
    <xf numFmtId="4" fontId="39" fillId="0" borderId="7" xfId="48" applyNumberFormat="1" applyFont="1" applyFill="1" applyBorder="1" applyAlignment="1">
      <alignment horizontal="right" vertical="center"/>
    </xf>
    <xf numFmtId="4" fontId="38" fillId="0" borderId="26" xfId="48" applyNumberFormat="1" applyFont="1" applyFill="1" applyBorder="1" applyAlignment="1">
      <alignment horizontal="right" vertical="center"/>
    </xf>
    <xf numFmtId="4" fontId="38" fillId="25" borderId="12" xfId="48" applyNumberFormat="1" applyFont="1" applyFill="1" applyBorder="1" applyAlignment="1">
      <alignment horizontal="right" vertical="center"/>
    </xf>
    <xf numFmtId="4" fontId="38" fillId="25" borderId="7" xfId="48" applyNumberFormat="1" applyFont="1" applyFill="1" applyBorder="1" applyAlignment="1">
      <alignment horizontal="right" vertical="center"/>
    </xf>
    <xf numFmtId="4" fontId="21" fillId="25" borderId="9" xfId="0" applyNumberFormat="1" applyFont="1" applyFill="1" applyBorder="1" applyAlignment="1" applyProtection="1">
      <alignment horizontal="right" vertical="center"/>
    </xf>
    <xf numFmtId="4" fontId="21" fillId="0" borderId="13" xfId="0" applyNumberFormat="1" applyFont="1" applyFill="1" applyBorder="1" applyAlignment="1" applyProtection="1">
      <alignment horizontal="right" vertical="center"/>
    </xf>
    <xf numFmtId="4" fontId="30" fillId="25" borderId="9" xfId="0" applyNumberFormat="1" applyFont="1" applyFill="1" applyBorder="1" applyAlignment="1">
      <alignment horizontal="right" vertical="center" wrapText="1"/>
    </xf>
    <xf numFmtId="4" fontId="30" fillId="25" borderId="24" xfId="0" applyNumberFormat="1" applyFont="1" applyFill="1" applyBorder="1" applyAlignment="1">
      <alignment horizontal="right" vertical="center" wrapText="1"/>
    </xf>
    <xf numFmtId="4" fontId="30" fillId="25" borderId="7" xfId="0" applyNumberFormat="1" applyFont="1" applyFill="1" applyBorder="1" applyAlignment="1">
      <alignment horizontal="right" vertical="center" wrapText="1"/>
    </xf>
    <xf numFmtId="4" fontId="32" fillId="0" borderId="7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 applyProtection="1">
      <alignment horizontal="right" vertical="center" wrapText="1"/>
    </xf>
    <xf numFmtId="4" fontId="32" fillId="24" borderId="26" xfId="0" applyNumberFormat="1" applyFont="1" applyFill="1" applyBorder="1" applyAlignment="1" applyProtection="1">
      <alignment horizontal="right" vertical="center" wrapText="1"/>
    </xf>
    <xf numFmtId="4" fontId="65" fillId="24" borderId="7" xfId="0" applyNumberFormat="1" applyFont="1" applyFill="1" applyBorder="1" applyAlignment="1">
      <alignment horizontal="right" wrapText="1"/>
    </xf>
    <xf numFmtId="4" fontId="65" fillId="24" borderId="26" xfId="0" applyNumberFormat="1" applyFont="1" applyFill="1" applyBorder="1" applyAlignment="1">
      <alignment horizontal="right" wrapText="1"/>
    </xf>
    <xf numFmtId="4" fontId="32" fillId="0" borderId="7" xfId="0" applyNumberFormat="1" applyFont="1" applyFill="1" applyBorder="1" applyAlignment="1" applyProtection="1">
      <alignment horizontal="right" vertical="center" wrapText="1"/>
    </xf>
    <xf numFmtId="4" fontId="65" fillId="0" borderId="7" xfId="0" applyNumberFormat="1" applyFont="1" applyFill="1" applyBorder="1" applyAlignment="1">
      <alignment horizontal="right" wrapText="1"/>
    </xf>
    <xf numFmtId="4" fontId="32" fillId="0" borderId="14" xfId="0" applyNumberFormat="1" applyFont="1" applyFill="1" applyBorder="1" applyAlignment="1" applyProtection="1">
      <alignment horizontal="right"/>
      <protection locked="0"/>
    </xf>
    <xf numFmtId="4" fontId="32" fillId="0" borderId="14" xfId="0" applyNumberFormat="1" applyFont="1" applyFill="1" applyBorder="1" applyAlignment="1" applyProtection="1">
      <alignment horizontal="right" vertical="center" wrapText="1"/>
    </xf>
    <xf numFmtId="4" fontId="32" fillId="0" borderId="14" xfId="0" applyNumberFormat="1" applyFont="1" applyFill="1" applyBorder="1" applyAlignment="1">
      <alignment horizontal="right" vertical="center" wrapText="1"/>
    </xf>
    <xf numFmtId="4" fontId="32" fillId="0" borderId="28" xfId="0" applyNumberFormat="1" applyFont="1" applyFill="1" applyBorder="1" applyAlignment="1">
      <alignment horizontal="right" vertical="center" wrapText="1"/>
    </xf>
    <xf numFmtId="4" fontId="30" fillId="25" borderId="12" xfId="0" applyNumberFormat="1" applyFont="1" applyFill="1" applyBorder="1" applyAlignment="1" applyProtection="1">
      <alignment horizontal="right"/>
      <protection locked="0"/>
    </xf>
    <xf numFmtId="4" fontId="30" fillId="25" borderId="29" xfId="0" applyNumberFormat="1" applyFont="1" applyFill="1" applyBorder="1" applyAlignment="1" applyProtection="1">
      <alignment horizontal="right"/>
      <protection locked="0"/>
    </xf>
    <xf numFmtId="4" fontId="30" fillId="25" borderId="7" xfId="0" applyNumberFormat="1" applyFont="1" applyFill="1" applyBorder="1" applyAlignment="1" applyProtection="1">
      <alignment horizontal="right"/>
      <protection locked="0"/>
    </xf>
    <xf numFmtId="4" fontId="30" fillId="25" borderId="26" xfId="0" applyNumberFormat="1" applyFont="1" applyFill="1" applyBorder="1" applyAlignment="1" applyProtection="1">
      <alignment horizontal="right"/>
      <protection locked="0"/>
    </xf>
    <xf numFmtId="4" fontId="30" fillId="0" borderId="7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 vertical="center"/>
    </xf>
    <xf numFmtId="4" fontId="32" fillId="0" borderId="30" xfId="0" applyNumberFormat="1" applyFont="1" applyFill="1" applyBorder="1" applyAlignment="1">
      <alignment horizontal="right" vertical="center" wrapText="1"/>
    </xf>
    <xf numFmtId="4" fontId="32" fillId="0" borderId="19" xfId="0" applyNumberFormat="1" applyFont="1" applyFill="1" applyBorder="1" applyAlignment="1" applyProtection="1">
      <alignment horizontal="right"/>
      <protection locked="0"/>
    </xf>
    <xf numFmtId="4" fontId="32" fillId="0" borderId="19" xfId="0" applyNumberFormat="1" applyFont="1" applyFill="1" applyBorder="1" applyAlignment="1" applyProtection="1">
      <alignment horizontal="right" vertical="center" wrapText="1"/>
    </xf>
    <xf numFmtId="4" fontId="32" fillId="0" borderId="19" xfId="0" applyNumberFormat="1" applyFont="1" applyFill="1" applyBorder="1" applyAlignment="1">
      <alignment horizontal="right" vertical="center" wrapText="1"/>
    </xf>
    <xf numFmtId="4" fontId="30" fillId="25" borderId="9" xfId="0" applyNumberFormat="1" applyFont="1" applyFill="1" applyBorder="1" applyAlignment="1" applyProtection="1">
      <alignment horizontal="right"/>
      <protection locked="0"/>
    </xf>
    <xf numFmtId="4" fontId="30" fillId="25" borderId="9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 vertical="center" wrapText="1"/>
    </xf>
    <xf numFmtId="4" fontId="30" fillId="25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 applyProtection="1">
      <alignment horizontal="right" vertical="center" wrapText="1"/>
    </xf>
    <xf numFmtId="4" fontId="32" fillId="0" borderId="7" xfId="0" applyNumberFormat="1" applyFont="1" applyFill="1" applyBorder="1" applyAlignment="1" applyProtection="1">
      <alignment horizontal="right"/>
      <protection locked="0"/>
    </xf>
    <xf numFmtId="4" fontId="32" fillId="0" borderId="26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 applyProtection="1">
      <alignment horizontal="right" vertical="center"/>
    </xf>
    <xf numFmtId="4" fontId="32" fillId="0" borderId="28" xfId="0" applyNumberFormat="1" applyFont="1" applyFill="1" applyBorder="1" applyAlignment="1" applyProtection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/>
      <protection locked="0"/>
    </xf>
    <xf numFmtId="4" fontId="32" fillId="25" borderId="9" xfId="0" applyNumberFormat="1" applyFont="1" applyFill="1" applyBorder="1" applyAlignment="1" applyProtection="1">
      <alignment horizontal="right"/>
      <protection locked="0"/>
    </xf>
    <xf numFmtId="4" fontId="32" fillId="25" borderId="24" xfId="0" applyNumberFormat="1" applyFont="1" applyFill="1" applyBorder="1" applyAlignment="1" applyProtection="1">
      <alignment horizontal="right"/>
      <protection locked="0"/>
    </xf>
    <xf numFmtId="4" fontId="32" fillId="25" borderId="7" xfId="0" applyNumberFormat="1" applyFont="1" applyFill="1" applyBorder="1" applyAlignment="1" applyProtection="1">
      <alignment horizontal="right"/>
      <protection locked="0"/>
    </xf>
    <xf numFmtId="4" fontId="32" fillId="25" borderId="26" xfId="0" applyNumberFormat="1" applyFont="1" applyFill="1" applyBorder="1" applyAlignment="1" applyProtection="1">
      <alignment horizontal="right"/>
      <protection locked="0"/>
    </xf>
    <xf numFmtId="4" fontId="30" fillId="0" borderId="13" xfId="0" applyNumberFormat="1" applyFont="1" applyFill="1" applyBorder="1" applyAlignment="1" applyProtection="1">
      <alignment horizontal="right" vertical="center" wrapText="1"/>
    </xf>
    <xf numFmtId="4" fontId="30" fillId="0" borderId="23" xfId="0" applyNumberFormat="1" applyFont="1" applyFill="1" applyBorder="1" applyAlignment="1" applyProtection="1">
      <alignment horizontal="right" vertical="center" wrapText="1"/>
    </xf>
    <xf numFmtId="4" fontId="39" fillId="0" borderId="12" xfId="48" applyNumberFormat="1" applyFont="1" applyFill="1" applyBorder="1" applyAlignment="1">
      <alignment horizontal="right" vertical="center"/>
    </xf>
    <xf numFmtId="49" fontId="2" fillId="30" borderId="7" xfId="0" applyNumberFormat="1" applyFont="1" applyFill="1" applyBorder="1" applyAlignment="1">
      <alignment horizontal="left" vertical="center" wrapText="1"/>
    </xf>
    <xf numFmtId="49" fontId="66" fillId="30" borderId="7" xfId="0" applyNumberFormat="1" applyFont="1" applyFill="1" applyBorder="1" applyAlignment="1">
      <alignment horizontal="left" vertical="center" wrapText="1"/>
    </xf>
    <xf numFmtId="0" fontId="66" fillId="30" borderId="7" xfId="0" applyFont="1" applyFill="1" applyBorder="1" applyAlignment="1">
      <alignment horizontal="left" vertical="center" wrapText="1"/>
    </xf>
    <xf numFmtId="49" fontId="21" fillId="25" borderId="15" xfId="0" applyNumberFormat="1" applyFont="1" applyFill="1" applyBorder="1" applyAlignment="1" applyProtection="1"/>
    <xf numFmtId="49" fontId="21" fillId="25" borderId="12" xfId="0" applyNumberFormat="1" applyFont="1" applyFill="1" applyBorder="1" applyAlignment="1" applyProtection="1"/>
    <xf numFmtId="2" fontId="2" fillId="30" borderId="7" xfId="0" applyNumberFormat="1" applyFont="1" applyFill="1" applyBorder="1" applyAlignment="1">
      <alignment wrapText="1"/>
    </xf>
    <xf numFmtId="49" fontId="2" fillId="30" borderId="7" xfId="0" applyNumberFormat="1" applyFont="1" applyFill="1" applyBorder="1" applyAlignment="1"/>
    <xf numFmtId="0" fontId="2" fillId="30" borderId="7" xfId="0" applyFont="1" applyFill="1" applyBorder="1" applyAlignment="1"/>
    <xf numFmtId="49" fontId="2" fillId="30" borderId="7" xfId="0" applyNumberFormat="1" applyFont="1" applyFill="1" applyBorder="1" applyAlignment="1">
      <alignment vertical="center" wrapText="1"/>
    </xf>
    <xf numFmtId="0" fontId="4" fillId="0" borderId="0" xfId="0" applyFont="1" applyFill="1"/>
    <xf numFmtId="4" fontId="24" fillId="0" borderId="7" xfId="54" applyNumberFormat="1" applyFont="1" applyBorder="1"/>
    <xf numFmtId="49" fontId="21" fillId="30" borderId="11" xfId="0" applyNumberFormat="1" applyFont="1" applyFill="1" applyBorder="1" applyAlignment="1" applyProtection="1"/>
    <xf numFmtId="49" fontId="21" fillId="30" borderId="9" xfId="0" applyNumberFormat="1" applyFont="1" applyFill="1" applyBorder="1" applyAlignment="1" applyProtection="1"/>
    <xf numFmtId="0" fontId="21" fillId="30" borderId="9" xfId="0" applyFont="1" applyFill="1" applyBorder="1" applyAlignment="1" applyProtection="1">
      <alignment horizontal="justify"/>
      <protection locked="0"/>
    </xf>
    <xf numFmtId="164" fontId="38" fillId="30" borderId="7" xfId="0" applyNumberFormat="1" applyFont="1" applyFill="1" applyBorder="1" applyAlignment="1">
      <alignment vertical="center"/>
    </xf>
    <xf numFmtId="0" fontId="35" fillId="30" borderId="0" xfId="0" applyFont="1" applyFill="1"/>
    <xf numFmtId="49" fontId="21" fillId="30" borderId="10" xfId="0" applyNumberFormat="1" applyFont="1" applyFill="1" applyBorder="1" applyAlignment="1" applyProtection="1"/>
    <xf numFmtId="49" fontId="21" fillId="30" borderId="7" xfId="0" applyNumberFormat="1" applyFont="1" applyFill="1" applyBorder="1" applyAlignment="1" applyProtection="1"/>
    <xf numFmtId="0" fontId="21" fillId="30" borderId="7" xfId="0" applyFont="1" applyFill="1" applyBorder="1" applyAlignment="1" applyProtection="1">
      <alignment horizontal="justify"/>
      <protection locked="0"/>
    </xf>
    <xf numFmtId="164" fontId="38" fillId="30" borderId="7" xfId="0" applyNumberFormat="1" applyFont="1" applyFill="1" applyBorder="1" applyAlignment="1">
      <alignment vertical="justify"/>
    </xf>
    <xf numFmtId="0" fontId="33" fillId="30" borderId="0" xfId="0" applyFont="1" applyFill="1"/>
    <xf numFmtId="49" fontId="30" fillId="30" borderId="7" xfId="0" applyNumberFormat="1" applyFont="1" applyFill="1" applyBorder="1" applyAlignment="1">
      <alignment horizontal="center" vertical="center" wrapText="1"/>
    </xf>
    <xf numFmtId="0" fontId="21" fillId="30" borderId="0" xfId="0" applyFont="1" applyFill="1" applyAlignment="1">
      <alignment horizontal="justify"/>
    </xf>
    <xf numFmtId="164" fontId="40" fillId="30" borderId="7" xfId="0" applyNumberFormat="1" applyFont="1" applyFill="1" applyBorder="1" applyAlignment="1">
      <alignment vertical="justify"/>
    </xf>
    <xf numFmtId="49" fontId="46" fillId="30" borderId="7" xfId="0" applyNumberFormat="1" applyFont="1" applyFill="1" applyBorder="1" applyAlignment="1">
      <alignment horizontal="right" vertical="center" wrapText="1"/>
    </xf>
    <xf numFmtId="49" fontId="44" fillId="30" borderId="7" xfId="0" applyNumberFormat="1" applyFont="1" applyFill="1" applyBorder="1" applyAlignment="1">
      <alignment horizontal="right" vertical="center" wrapText="1"/>
    </xf>
    <xf numFmtId="0" fontId="44" fillId="30" borderId="7" xfId="0" applyFont="1" applyFill="1" applyBorder="1" applyAlignment="1">
      <alignment vertical="center" wrapText="1"/>
    </xf>
    <xf numFmtId="164" fontId="42" fillId="30" borderId="7" xfId="0" applyNumberFormat="1" applyFont="1" applyFill="1" applyBorder="1" applyAlignment="1">
      <alignment vertical="justify"/>
    </xf>
    <xf numFmtId="165" fontId="32" fillId="30" borderId="7" xfId="0" applyNumberFormat="1" applyFont="1" applyFill="1" applyBorder="1" applyAlignment="1">
      <alignment horizontal="justify" wrapText="1"/>
    </xf>
    <xf numFmtId="0" fontId="32" fillId="30" borderId="7" xfId="0" applyFont="1" applyFill="1" applyBorder="1" applyAlignment="1">
      <alignment vertical="center" wrapText="1"/>
    </xf>
    <xf numFmtId="49" fontId="2" fillId="0" borderId="22" xfId="0" applyNumberFormat="1" applyFont="1" applyFill="1" applyBorder="1" applyAlignment="1" applyProtection="1"/>
    <xf numFmtId="4" fontId="39" fillId="0" borderId="19" xfId="48" applyNumberFormat="1" applyFont="1" applyFill="1" applyBorder="1" applyAlignment="1">
      <alignment horizontal="right" vertical="center"/>
    </xf>
    <xf numFmtId="4" fontId="38" fillId="0" borderId="30" xfId="48" applyNumberFormat="1" applyFont="1" applyFill="1" applyBorder="1" applyAlignment="1">
      <alignment horizontal="right" vertical="center"/>
    </xf>
    <xf numFmtId="4" fontId="38" fillId="0" borderId="23" xfId="48" applyNumberFormat="1" applyFont="1" applyFill="1" applyBorder="1" applyAlignment="1">
      <alignment horizontal="right" vertical="center"/>
    </xf>
    <xf numFmtId="0" fontId="61" fillId="31" borderId="32" xfId="0" applyNumberFormat="1" applyFont="1" applyFill="1" applyBorder="1" applyAlignment="1" applyProtection="1"/>
    <xf numFmtId="0" fontId="61" fillId="31" borderId="33" xfId="0" applyNumberFormat="1" applyFont="1" applyFill="1" applyBorder="1" applyAlignment="1" applyProtection="1">
      <alignment horizontal="right"/>
    </xf>
    <xf numFmtId="4" fontId="24" fillId="31" borderId="33" xfId="0" applyNumberFormat="1" applyFont="1" applyFill="1" applyBorder="1" applyAlignment="1" applyProtection="1">
      <alignment vertical="center" wrapText="1"/>
    </xf>
    <xf numFmtId="49" fontId="54" fillId="30" borderId="10" xfId="0" applyNumberFormat="1" applyFont="1" applyFill="1" applyBorder="1" applyAlignment="1" applyProtection="1">
      <alignment horizontal="left"/>
    </xf>
    <xf numFmtId="49" fontId="54" fillId="30" borderId="7" xfId="0" applyNumberFormat="1" applyFont="1" applyFill="1" applyBorder="1" applyAlignment="1" applyProtection="1">
      <alignment horizontal="left"/>
    </xf>
    <xf numFmtId="49" fontId="54" fillId="30" borderId="18" xfId="0" applyNumberFormat="1" applyFont="1" applyFill="1" applyBorder="1" applyAlignment="1" applyProtection="1">
      <alignment horizontal="left"/>
    </xf>
    <xf numFmtId="0" fontId="54" fillId="30" borderId="7" xfId="0" applyFont="1" applyFill="1" applyBorder="1"/>
    <xf numFmtId="0" fontId="32" fillId="30" borderId="7" xfId="0" applyFont="1" applyFill="1" applyBorder="1" applyAlignment="1" applyProtection="1">
      <alignment horizontal="justify"/>
      <protection locked="0"/>
    </xf>
    <xf numFmtId="0" fontId="32" fillId="30" borderId="7" xfId="0" applyFont="1" applyFill="1" applyBorder="1" applyAlignment="1">
      <alignment horizontal="left" vertical="top" wrapText="1"/>
    </xf>
    <xf numFmtId="4" fontId="32" fillId="30" borderId="7" xfId="0" applyNumberFormat="1" applyFont="1" applyFill="1" applyBorder="1" applyAlignment="1" applyProtection="1">
      <alignment horizontal="right"/>
      <protection locked="0"/>
    </xf>
    <xf numFmtId="4" fontId="32" fillId="30" borderId="7" xfId="0" applyNumberFormat="1" applyFont="1" applyFill="1" applyBorder="1" applyAlignment="1" applyProtection="1">
      <alignment horizontal="right" vertical="center" wrapText="1"/>
    </xf>
    <xf numFmtId="4" fontId="32" fillId="30" borderId="7" xfId="0" applyNumberFormat="1" applyFont="1" applyFill="1" applyBorder="1" applyAlignment="1">
      <alignment horizontal="right" vertical="center" wrapText="1"/>
    </xf>
    <xf numFmtId="4" fontId="32" fillId="30" borderId="30" xfId="0" applyNumberFormat="1" applyFont="1" applyFill="1" applyBorder="1" applyAlignment="1">
      <alignment horizontal="right" vertical="center" wrapText="1"/>
    </xf>
    <xf numFmtId="2" fontId="16" fillId="30" borderId="0" xfId="0" applyNumberFormat="1" applyFont="1" applyFill="1"/>
    <xf numFmtId="0" fontId="16" fillId="30" borderId="0" xfId="0" applyFont="1" applyFill="1"/>
    <xf numFmtId="4" fontId="39" fillId="30" borderId="7" xfId="48" applyNumberFormat="1" applyFont="1" applyFill="1" applyBorder="1" applyAlignment="1">
      <alignment horizontal="right" vertical="center"/>
    </xf>
    <xf numFmtId="4" fontId="39" fillId="30" borderId="7" xfId="0" applyNumberFormat="1" applyFont="1" applyFill="1" applyBorder="1" applyAlignment="1">
      <alignment wrapText="1"/>
    </xf>
    <xf numFmtId="4" fontId="66" fillId="30" borderId="7" xfId="48" applyNumberFormat="1" applyFont="1" applyFill="1" applyBorder="1" applyAlignment="1">
      <alignment horizontal="right" vertical="center"/>
    </xf>
    <xf numFmtId="49" fontId="2" fillId="30" borderId="7" xfId="0" applyNumberFormat="1" applyFont="1" applyFill="1" applyBorder="1" applyAlignment="1" applyProtection="1">
      <alignment horizontal="left"/>
    </xf>
    <xf numFmtId="0" fontId="2" fillId="30" borderId="7" xfId="0" applyFont="1" applyFill="1" applyBorder="1" applyAlignment="1" applyProtection="1">
      <alignment horizontal="justify"/>
      <protection locked="0"/>
    </xf>
    <xf numFmtId="0" fontId="2" fillId="30" borderId="19" xfId="0" applyFont="1" applyFill="1" applyBorder="1" applyAlignment="1">
      <alignment horizontal="justify" wrapText="1"/>
    </xf>
    <xf numFmtId="0" fontId="2" fillId="30" borderId="7" xfId="0" applyFont="1" applyFill="1" applyBorder="1" applyAlignment="1">
      <alignment horizontal="justify" vertical="center" wrapText="1"/>
    </xf>
    <xf numFmtId="0" fontId="2" fillId="30" borderId="7" xfId="0" applyNumberFormat="1" applyFont="1" applyFill="1" applyBorder="1" applyAlignment="1" applyProtection="1">
      <alignment horizontal="justify"/>
    </xf>
    <xf numFmtId="0" fontId="2" fillId="30" borderId="0" xfId="0" applyFont="1" applyFill="1" applyBorder="1" applyAlignment="1">
      <alignment horizontal="justify"/>
    </xf>
    <xf numFmtId="0" fontId="2" fillId="30" borderId="0" xfId="0" applyFont="1" applyFill="1" applyBorder="1"/>
    <xf numFmtId="4" fontId="2" fillId="0" borderId="7" xfId="48" applyNumberFormat="1" applyFont="1" applyFill="1" applyBorder="1" applyAlignment="1">
      <alignment horizontal="right" vertical="center"/>
    </xf>
    <xf numFmtId="4" fontId="2" fillId="30" borderId="7" xfId="48" applyNumberFormat="1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49" fontId="2" fillId="0" borderId="19" xfId="0" applyNumberFormat="1" applyFont="1" applyFill="1" applyBorder="1" applyAlignment="1"/>
    <xf numFmtId="4" fontId="21" fillId="25" borderId="12" xfId="0" applyNumberFormat="1" applyFont="1" applyFill="1" applyBorder="1" applyAlignment="1" applyProtection="1">
      <alignment horizontal="right" vertical="center"/>
    </xf>
    <xf numFmtId="4" fontId="21" fillId="25" borderId="24" xfId="0" applyNumberFormat="1" applyFont="1" applyFill="1" applyBorder="1" applyAlignment="1" applyProtection="1">
      <alignment horizontal="right" vertical="center"/>
    </xf>
    <xf numFmtId="4" fontId="21" fillId="25" borderId="26" xfId="0" applyNumberFormat="1" applyFont="1" applyFill="1" applyBorder="1" applyAlignment="1" applyProtection="1">
      <alignment horizontal="right" vertical="center"/>
    </xf>
    <xf numFmtId="49" fontId="2" fillId="30" borderId="14" xfId="0" applyNumberFormat="1" applyFont="1" applyFill="1" applyBorder="1" applyAlignment="1">
      <alignment horizontal="left" vertical="center" wrapText="1"/>
    </xf>
    <xf numFmtId="2" fontId="2" fillId="30" borderId="14" xfId="0" applyNumberFormat="1" applyFont="1" applyFill="1" applyBorder="1" applyAlignment="1">
      <alignment horizontal="left" wrapText="1"/>
    </xf>
    <xf numFmtId="4" fontId="39" fillId="0" borderId="14" xfId="48" applyNumberFormat="1" applyFont="1" applyFill="1" applyBorder="1" applyAlignment="1">
      <alignment horizontal="right" vertical="center"/>
    </xf>
    <xf numFmtId="4" fontId="39" fillId="24" borderId="14" xfId="0" applyNumberFormat="1" applyFont="1" applyFill="1" applyBorder="1" applyAlignment="1">
      <alignment wrapText="1"/>
    </xf>
    <xf numFmtId="4" fontId="39" fillId="24" borderId="19" xfId="0" applyNumberFormat="1" applyFont="1" applyFill="1" applyBorder="1" applyAlignment="1">
      <alignment wrapText="1"/>
    </xf>
    <xf numFmtId="49" fontId="2" fillId="30" borderId="10" xfId="0" applyNumberFormat="1" applyFont="1" applyFill="1" applyBorder="1" applyAlignment="1" applyProtection="1">
      <alignment horizontal="left"/>
    </xf>
    <xf numFmtId="49" fontId="2" fillId="30" borderId="7" xfId="0" applyNumberFormat="1" applyFont="1" applyFill="1" applyBorder="1" applyAlignment="1" applyProtection="1"/>
    <xf numFmtId="49" fontId="2" fillId="30" borderId="22" xfId="0" applyNumberFormat="1" applyFont="1" applyFill="1" applyBorder="1" applyAlignment="1" applyProtection="1">
      <alignment horizontal="left"/>
    </xf>
    <xf numFmtId="49" fontId="2" fillId="30" borderId="19" xfId="0" applyNumberFormat="1" applyFont="1" applyFill="1" applyBorder="1" applyAlignment="1" applyProtection="1">
      <alignment horizontal="left"/>
    </xf>
    <xf numFmtId="49" fontId="2" fillId="30" borderId="19" xfId="0" applyNumberFormat="1" applyFont="1" applyFill="1" applyBorder="1" applyAlignment="1" applyProtection="1"/>
    <xf numFmtId="2" fontId="2" fillId="0" borderId="0" xfId="0" applyNumberFormat="1" applyFont="1" applyFill="1"/>
    <xf numFmtId="0" fontId="2" fillId="30" borderId="7" xfId="0" applyFont="1" applyFill="1" applyBorder="1" applyAlignment="1">
      <alignment wrapText="1"/>
    </xf>
    <xf numFmtId="4" fontId="30" fillId="30" borderId="7" xfId="0" applyNumberFormat="1" applyFont="1" applyFill="1" applyBorder="1" applyAlignment="1" applyProtection="1">
      <alignment horizontal="right"/>
      <protection locked="0"/>
    </xf>
    <xf numFmtId="0" fontId="32" fillId="30" borderId="7" xfId="0" applyFont="1" applyFill="1" applyBorder="1"/>
    <xf numFmtId="0" fontId="32" fillId="30" borderId="7" xfId="0" applyFont="1" applyFill="1" applyBorder="1" applyAlignment="1">
      <alignment horizontal="justify" vertical="top" wrapText="1"/>
    </xf>
    <xf numFmtId="4" fontId="32" fillId="30" borderId="26" xfId="0" applyNumberFormat="1" applyFont="1" applyFill="1" applyBorder="1" applyAlignment="1" applyProtection="1">
      <alignment horizontal="right" vertical="center"/>
    </xf>
    <xf numFmtId="4" fontId="30" fillId="30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>
      <alignment horizontal="right" vertical="center" wrapText="1"/>
    </xf>
    <xf numFmtId="4" fontId="65" fillId="0" borderId="26" xfId="0" applyNumberFormat="1" applyFont="1" applyFill="1" applyBorder="1" applyAlignment="1">
      <alignment horizontal="right" wrapText="1"/>
    </xf>
    <xf numFmtId="49" fontId="32" fillId="0" borderId="20" xfId="0" applyNumberFormat="1" applyFont="1" applyFill="1" applyBorder="1" applyAlignment="1" applyProtection="1"/>
    <xf numFmtId="49" fontId="32" fillId="0" borderId="14" xfId="0" applyNumberFormat="1" applyFont="1" applyFill="1" applyBorder="1" applyAlignment="1" applyProtection="1"/>
    <xf numFmtId="0" fontId="2" fillId="30" borderId="19" xfId="0" applyFont="1" applyFill="1" applyBorder="1" applyAlignment="1" applyProtection="1">
      <alignment horizontal="justify"/>
      <protection locked="0"/>
    </xf>
    <xf numFmtId="0" fontId="32" fillId="30" borderId="19" xfId="0" applyFont="1" applyFill="1" applyBorder="1" applyAlignment="1">
      <alignment vertical="center" wrapText="1"/>
    </xf>
    <xf numFmtId="0" fontId="32" fillId="0" borderId="19" xfId="0" applyFont="1" applyFill="1" applyBorder="1" applyAlignment="1">
      <alignment horizontal="left" vertical="top" wrapText="1"/>
    </xf>
    <xf numFmtId="0" fontId="30" fillId="25" borderId="12" xfId="0" applyFont="1" applyFill="1" applyBorder="1" applyAlignment="1" applyProtection="1">
      <alignment horizontal="justify"/>
      <protection locked="0"/>
    </xf>
    <xf numFmtId="4" fontId="32" fillId="30" borderId="14" xfId="0" applyNumberFormat="1" applyFont="1" applyFill="1" applyBorder="1" applyAlignment="1" applyProtection="1">
      <alignment horizontal="right"/>
      <protection locked="0"/>
    </xf>
    <xf numFmtId="4" fontId="30" fillId="30" borderId="14" xfId="0" applyNumberFormat="1" applyFont="1" applyFill="1" applyBorder="1" applyAlignment="1" applyProtection="1">
      <alignment horizontal="right" vertical="center" wrapText="1"/>
    </xf>
    <xf numFmtId="4" fontId="32" fillId="30" borderId="14" xfId="0" applyNumberFormat="1" applyFont="1" applyFill="1" applyBorder="1" applyAlignment="1" applyProtection="1">
      <alignment horizontal="right" vertical="center" wrapText="1"/>
    </xf>
    <xf numFmtId="4" fontId="32" fillId="30" borderId="28" xfId="0" applyNumberFormat="1" applyFont="1" applyFill="1" applyBorder="1" applyAlignment="1" applyProtection="1">
      <alignment horizontal="right" vertical="center" wrapText="1"/>
    </xf>
    <xf numFmtId="49" fontId="32" fillId="0" borderId="19" xfId="0" applyNumberFormat="1" applyFont="1" applyFill="1" applyBorder="1" applyAlignment="1">
      <alignment vertical="center" wrapText="1"/>
    </xf>
    <xf numFmtId="0" fontId="32" fillId="0" borderId="19" xfId="0" applyFont="1" applyFill="1" applyBorder="1" applyAlignment="1">
      <alignment wrapText="1"/>
    </xf>
    <xf numFmtId="0" fontId="32" fillId="0" borderId="19" xfId="0" applyFont="1" applyFill="1" applyBorder="1" applyAlignment="1">
      <alignment horizontal="justify" wrapText="1"/>
    </xf>
    <xf numFmtId="0" fontId="32" fillId="0" borderId="19" xfId="0" applyFont="1" applyFill="1" applyBorder="1" applyAlignment="1" applyProtection="1">
      <alignment horizontal="justify"/>
      <protection locked="0"/>
    </xf>
    <xf numFmtId="49" fontId="32" fillId="0" borderId="7" xfId="0" applyNumberFormat="1" applyFont="1" applyFill="1" applyBorder="1" applyAlignment="1" applyProtection="1">
      <alignment horizontal="justify"/>
    </xf>
    <xf numFmtId="0" fontId="32" fillId="0" borderId="14" xfId="0" applyFont="1" applyFill="1" applyBorder="1" applyAlignment="1" applyProtection="1">
      <alignment horizontal="justify"/>
      <protection locked="0"/>
    </xf>
    <xf numFmtId="4" fontId="32" fillId="30" borderId="26" xfId="0" applyNumberFormat="1" applyFont="1" applyFill="1" applyBorder="1" applyAlignment="1" applyProtection="1">
      <alignment horizontal="right" vertical="center" wrapText="1"/>
    </xf>
    <xf numFmtId="4" fontId="32" fillId="30" borderId="26" xfId="0" applyNumberFormat="1" applyFont="1" applyFill="1" applyBorder="1" applyAlignment="1" applyProtection="1">
      <alignment horizontal="right"/>
      <protection locked="0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>
      <alignment horizontal="right" vertical="center" wrapText="1"/>
    </xf>
    <xf numFmtId="4" fontId="50" fillId="0" borderId="7" xfId="0" applyNumberFormat="1" applyFont="1" applyFill="1" applyBorder="1" applyAlignment="1">
      <alignment horizontal="right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3" fillId="27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3" fillId="0" borderId="0" xfId="0" applyNumberFormat="1" applyFont="1" applyFill="1" applyAlignment="1" applyProtection="1">
      <alignment horizontal="left" vertical="center"/>
    </xf>
    <xf numFmtId="0" fontId="36" fillId="0" borderId="0" xfId="0" applyNumberFormat="1" applyFont="1" applyFill="1" applyBorder="1" applyAlignment="1" applyProtection="1">
      <alignment vertical="top" wrapText="1"/>
    </xf>
    <xf numFmtId="0" fontId="21" fillId="25" borderId="27" xfId="0" applyFont="1" applyFill="1" applyBorder="1" applyAlignment="1" applyProtection="1">
      <alignment horizontal="justify"/>
      <protection locked="0"/>
    </xf>
    <xf numFmtId="0" fontId="21" fillId="25" borderId="18" xfId="0" applyFont="1" applyFill="1" applyBorder="1" applyAlignment="1" applyProtection="1">
      <alignment horizontal="justify"/>
      <protection locked="0"/>
    </xf>
    <xf numFmtId="0" fontId="2" fillId="30" borderId="18" xfId="0" applyFont="1" applyFill="1" applyBorder="1" applyAlignment="1">
      <alignment horizontal="justify" vertical="center" wrapText="1"/>
    </xf>
    <xf numFmtId="0" fontId="2" fillId="30" borderId="18" xfId="0" applyFont="1" applyFill="1" applyBorder="1"/>
    <xf numFmtId="0" fontId="2" fillId="30" borderId="18" xfId="0" applyFont="1" applyFill="1" applyBorder="1" applyAlignment="1" applyProtection="1">
      <alignment horizontal="justify"/>
      <protection locked="0"/>
    </xf>
    <xf numFmtId="0" fontId="2" fillId="30" borderId="18" xfId="0" applyFont="1" applyFill="1" applyBorder="1" applyAlignment="1">
      <alignment horizontal="justify"/>
    </xf>
    <xf numFmtId="0" fontId="2" fillId="0" borderId="18" xfId="0" applyFont="1" applyFill="1" applyBorder="1" applyAlignment="1">
      <alignment horizontal="justify"/>
    </xf>
    <xf numFmtId="0" fontId="66" fillId="30" borderId="18" xfId="0" applyFont="1" applyFill="1" applyBorder="1" applyAlignment="1">
      <alignment horizontal="left" vertical="center" wrapText="1"/>
    </xf>
    <xf numFmtId="0" fontId="2" fillId="30" borderId="18" xfId="0" applyFont="1" applyFill="1" applyBorder="1" applyAlignment="1">
      <alignment horizontal="left"/>
    </xf>
    <xf numFmtId="0" fontId="2" fillId="30" borderId="36" xfId="0" applyFont="1" applyFill="1" applyBorder="1" applyAlignment="1">
      <alignment horizontal="justify" wrapText="1"/>
    </xf>
    <xf numFmtId="0" fontId="21" fillId="25" borderId="34" xfId="0" applyNumberFormat="1" applyFont="1" applyFill="1" applyBorder="1" applyAlignment="1" applyProtection="1">
      <alignment horizontal="justify"/>
    </xf>
    <xf numFmtId="0" fontId="21" fillId="25" borderId="18" xfId="0" applyNumberFormat="1" applyFont="1" applyFill="1" applyBorder="1" applyAlignment="1" applyProtection="1">
      <alignment horizontal="justify"/>
    </xf>
    <xf numFmtId="0" fontId="2" fillId="30" borderId="18" xfId="0" applyFont="1" applyFill="1" applyBorder="1" applyAlignment="1">
      <alignment horizontal="justify" wrapText="1"/>
    </xf>
    <xf numFmtId="0" fontId="2" fillId="30" borderId="25" xfId="0" applyFont="1" applyFill="1" applyBorder="1" applyAlignment="1">
      <alignment horizontal="justify" wrapText="1"/>
    </xf>
    <xf numFmtId="0" fontId="2" fillId="30" borderId="18" xfId="0" applyFont="1" applyFill="1" applyBorder="1" applyAlignment="1" applyProtection="1">
      <protection locked="0"/>
    </xf>
    <xf numFmtId="0" fontId="2" fillId="30" borderId="18" xfId="0" applyFont="1" applyFill="1" applyBorder="1" applyAlignment="1"/>
    <xf numFmtId="2" fontId="2" fillId="30" borderId="18" xfId="0" applyNumberFormat="1" applyFont="1" applyFill="1" applyBorder="1" applyAlignment="1">
      <alignment wrapText="1"/>
    </xf>
    <xf numFmtId="0" fontId="21" fillId="25" borderId="34" xfId="0" applyFont="1" applyFill="1" applyBorder="1" applyAlignment="1" applyProtection="1">
      <alignment horizontal="justify"/>
      <protection locked="0"/>
    </xf>
    <xf numFmtId="0" fontId="2" fillId="30" borderId="25" xfId="0" applyFont="1" applyFill="1" applyBorder="1" applyAlignment="1">
      <alignment horizontal="justify"/>
    </xf>
    <xf numFmtId="0" fontId="2" fillId="30" borderId="18" xfId="0" applyNumberFormat="1" applyFont="1" applyFill="1" applyBorder="1" applyAlignment="1" applyProtection="1">
      <alignment horizontal="justify"/>
    </xf>
    <xf numFmtId="0" fontId="2" fillId="30" borderId="25" xfId="0" applyNumberFormat="1" applyFont="1" applyFill="1" applyBorder="1" applyAlignment="1" applyProtection="1">
      <alignment horizontal="justify"/>
    </xf>
    <xf numFmtId="2" fontId="2" fillId="30" borderId="36" xfId="0" applyNumberFormat="1" applyFont="1" applyFill="1" applyBorder="1" applyAlignment="1">
      <alignment horizontal="left" wrapText="1"/>
    </xf>
    <xf numFmtId="165" fontId="2" fillId="30" borderId="36" xfId="0" applyNumberFormat="1" applyFont="1" applyFill="1" applyBorder="1" applyAlignment="1">
      <alignment horizontal="justify" wrapText="1"/>
    </xf>
    <xf numFmtId="0" fontId="21" fillId="0" borderId="39" xfId="0" applyNumberFormat="1" applyFont="1" applyFill="1" applyBorder="1" applyAlignment="1" applyProtection="1">
      <alignment horizontal="justify"/>
    </xf>
    <xf numFmtId="4" fontId="38" fillId="25" borderId="15" xfId="48" applyNumberFormat="1" applyFont="1" applyFill="1" applyBorder="1" applyAlignment="1">
      <alignment horizontal="right" vertical="center"/>
    </xf>
    <xf numFmtId="4" fontId="38" fillId="25" borderId="29" xfId="48" applyNumberFormat="1" applyFont="1" applyFill="1" applyBorder="1" applyAlignment="1">
      <alignment horizontal="right" vertical="center"/>
    </xf>
    <xf numFmtId="4" fontId="38" fillId="25" borderId="10" xfId="48" applyNumberFormat="1" applyFont="1" applyFill="1" applyBorder="1" applyAlignment="1">
      <alignment horizontal="right" vertical="center"/>
    </xf>
    <xf numFmtId="4" fontId="38" fillId="25" borderId="26" xfId="48" applyNumberFormat="1" applyFont="1" applyFill="1" applyBorder="1" applyAlignment="1">
      <alignment horizontal="right" vertical="center"/>
    </xf>
    <xf numFmtId="4" fontId="39" fillId="0" borderId="10" xfId="48" applyNumberFormat="1" applyFont="1" applyFill="1" applyBorder="1" applyAlignment="1">
      <alignment horizontal="right" vertical="center"/>
    </xf>
    <xf numFmtId="4" fontId="39" fillId="0" borderId="26" xfId="48" applyNumberFormat="1" applyFont="1" applyFill="1" applyBorder="1" applyAlignment="1">
      <alignment horizontal="right" vertical="center"/>
    </xf>
    <xf numFmtId="4" fontId="39" fillId="24" borderId="26" xfId="0" applyNumberFormat="1" applyFont="1" applyFill="1" applyBorder="1" applyAlignment="1">
      <alignment wrapText="1"/>
    </xf>
    <xf numFmtId="4" fontId="21" fillId="25" borderId="11" xfId="0" applyNumberFormat="1" applyFont="1" applyFill="1" applyBorder="1" applyAlignment="1" applyProtection="1">
      <alignment horizontal="right" vertical="center"/>
    </xf>
    <xf numFmtId="4" fontId="21" fillId="25" borderId="10" xfId="0" applyNumberFormat="1" applyFont="1" applyFill="1" applyBorder="1" applyAlignment="1" applyProtection="1">
      <alignment horizontal="right" vertical="center"/>
    </xf>
    <xf numFmtId="4" fontId="2" fillId="0" borderId="10" xfId="48" applyNumberFormat="1" applyFont="1" applyFill="1" applyBorder="1" applyAlignment="1">
      <alignment horizontal="right" vertical="center"/>
    </xf>
    <xf numFmtId="4" fontId="39" fillId="30" borderId="26" xfId="0" applyNumberFormat="1" applyFont="1" applyFill="1" applyBorder="1" applyAlignment="1">
      <alignment wrapText="1"/>
    </xf>
    <xf numFmtId="4" fontId="39" fillId="30" borderId="26" xfId="48" applyNumberFormat="1" applyFont="1" applyFill="1" applyBorder="1" applyAlignment="1">
      <alignment horizontal="right" vertical="center"/>
    </xf>
    <xf numFmtId="4" fontId="39" fillId="0" borderId="29" xfId="48" applyNumberFormat="1" applyFont="1" applyFill="1" applyBorder="1" applyAlignment="1">
      <alignment horizontal="right" vertical="center"/>
    </xf>
    <xf numFmtId="4" fontId="39" fillId="0" borderId="22" xfId="48" applyNumberFormat="1" applyFont="1" applyFill="1" applyBorder="1" applyAlignment="1">
      <alignment horizontal="right" vertical="center"/>
    </xf>
    <xf numFmtId="4" fontId="39" fillId="0" borderId="30" xfId="48" applyNumberFormat="1" applyFont="1" applyFill="1" applyBorder="1" applyAlignment="1">
      <alignment horizontal="right" vertical="center"/>
    </xf>
    <xf numFmtId="4" fontId="39" fillId="24" borderId="30" xfId="0" applyNumberFormat="1" applyFont="1" applyFill="1" applyBorder="1" applyAlignment="1">
      <alignment wrapText="1"/>
    </xf>
    <xf numFmtId="4" fontId="39" fillId="0" borderId="20" xfId="48" applyNumberFormat="1" applyFont="1" applyFill="1" applyBorder="1" applyAlignment="1">
      <alignment horizontal="right" vertical="center"/>
    </xf>
    <xf numFmtId="4" fontId="39" fillId="24" borderId="28" xfId="0" applyNumberFormat="1" applyFont="1" applyFill="1" applyBorder="1" applyAlignment="1">
      <alignment wrapText="1"/>
    </xf>
    <xf numFmtId="4" fontId="21" fillId="25" borderId="15" xfId="0" applyNumberFormat="1" applyFont="1" applyFill="1" applyBorder="1" applyAlignment="1" applyProtection="1">
      <alignment horizontal="right" vertical="center"/>
    </xf>
    <xf numFmtId="4" fontId="21" fillId="25" borderId="29" xfId="0" applyNumberFormat="1" applyFont="1" applyFill="1" applyBorder="1" applyAlignment="1" applyProtection="1">
      <alignment horizontal="right" vertical="center"/>
    </xf>
    <xf numFmtId="4" fontId="21" fillId="0" borderId="16" xfId="0" applyNumberFormat="1" applyFont="1" applyFill="1" applyBorder="1" applyAlignment="1" applyProtection="1">
      <alignment horizontal="right" vertical="center"/>
    </xf>
    <xf numFmtId="4" fontId="21" fillId="0" borderId="23" xfId="0" applyNumberFormat="1" applyFont="1" applyFill="1" applyBorder="1" applyAlignment="1" applyProtection="1">
      <alignment horizontal="right" vertical="center"/>
    </xf>
    <xf numFmtId="4" fontId="38" fillId="30" borderId="26" xfId="48" applyNumberFormat="1" applyFont="1" applyFill="1" applyBorder="1" applyAlignment="1">
      <alignment horizontal="right" vertical="center"/>
    </xf>
    <xf numFmtId="4" fontId="38" fillId="0" borderId="28" xfId="48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9" fontId="30" fillId="25" borderId="15" xfId="0" applyNumberFormat="1" applyFont="1" applyFill="1" applyBorder="1" applyAlignment="1">
      <alignment horizontal="left" vertical="center" wrapText="1"/>
    </xf>
    <xf numFmtId="49" fontId="30" fillId="25" borderId="12" xfId="0" applyNumberFormat="1" applyFont="1" applyFill="1" applyBorder="1" applyAlignment="1">
      <alignment horizontal="left" vertical="center" wrapText="1"/>
    </xf>
    <xf numFmtId="0" fontId="30" fillId="25" borderId="1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0" fontId="32" fillId="0" borderId="0" xfId="0" applyNumberFormat="1" applyFont="1" applyFill="1" applyAlignment="1" applyProtection="1">
      <alignment vertical="center" wrapText="1"/>
    </xf>
    <xf numFmtId="14" fontId="32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/>
    <xf numFmtId="2" fontId="39" fillId="30" borderId="7" xfId="48" applyNumberFormat="1" applyFont="1" applyFill="1" applyBorder="1" applyAlignment="1">
      <alignment horizontal="right" vertical="center"/>
    </xf>
    <xf numFmtId="0" fontId="32" fillId="30" borderId="14" xfId="0" applyFont="1" applyFill="1" applyBorder="1" applyAlignment="1">
      <alignment horizontal="right" vertical="top" wrapText="1"/>
    </xf>
    <xf numFmtId="0" fontId="3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indent="1"/>
    </xf>
    <xf numFmtId="2" fontId="21" fillId="25" borderId="12" xfId="0" applyNumberFormat="1" applyFont="1" applyFill="1" applyBorder="1" applyAlignment="1" applyProtection="1">
      <alignment horizontal="right" vertical="center"/>
    </xf>
    <xf numFmtId="2" fontId="2" fillId="30" borderId="7" xfId="0" applyNumberFormat="1" applyFont="1" applyFill="1" applyBorder="1" applyAlignment="1">
      <alignment horizontal="right" wrapText="1"/>
    </xf>
    <xf numFmtId="2" fontId="2" fillId="30" borderId="26" xfId="0" applyNumberFormat="1" applyFont="1" applyFill="1" applyBorder="1" applyAlignment="1">
      <alignment horizontal="right" wrapText="1"/>
    </xf>
    <xf numFmtId="2" fontId="2" fillId="30" borderId="19" xfId="0" applyNumberFormat="1" applyFont="1" applyFill="1" applyBorder="1" applyAlignment="1" applyProtection="1">
      <alignment horizontal="right"/>
    </xf>
    <xf numFmtId="2" fontId="2" fillId="30" borderId="30" xfId="0" applyNumberFormat="1" applyFont="1" applyFill="1" applyBorder="1" applyAlignment="1" applyProtection="1">
      <alignment horizontal="right"/>
    </xf>
    <xf numFmtId="2" fontId="2" fillId="30" borderId="14" xfId="0" applyNumberFormat="1" applyFont="1" applyFill="1" applyBorder="1" applyAlignment="1">
      <alignment horizontal="right" wrapText="1"/>
    </xf>
    <xf numFmtId="2" fontId="2" fillId="30" borderId="28" xfId="0" applyNumberFormat="1" applyFont="1" applyFill="1" applyBorder="1" applyAlignment="1">
      <alignment horizontal="right" wrapText="1"/>
    </xf>
    <xf numFmtId="2" fontId="29" fillId="0" borderId="0" xfId="0" applyNumberFormat="1" applyFont="1" applyFill="1" applyAlignment="1" applyProtection="1">
      <alignment horizontal="right"/>
    </xf>
    <xf numFmtId="0" fontId="0" fillId="0" borderId="0" xfId="0" applyAlignment="1">
      <alignment horizontal="right"/>
    </xf>
    <xf numFmtId="0" fontId="2" fillId="0" borderId="0" xfId="0" applyNumberFormat="1" applyFont="1" applyFill="1" applyAlignment="1" applyProtection="1">
      <alignment horizontal="right"/>
    </xf>
    <xf numFmtId="0" fontId="5" fillId="0" borderId="0" xfId="0" applyNumberFormat="1" applyFont="1" applyFill="1" applyAlignment="1" applyProtection="1">
      <alignment horizontal="right"/>
    </xf>
    <xf numFmtId="0" fontId="21" fillId="0" borderId="0" xfId="0" applyNumberFormat="1" applyFont="1" applyFill="1" applyAlignment="1" applyProtection="1">
      <alignment horizontal="right"/>
    </xf>
    <xf numFmtId="0" fontId="0" fillId="0" borderId="0" xfId="0" applyFill="1" applyAlignment="1">
      <alignment horizontal="right"/>
    </xf>
    <xf numFmtId="0" fontId="21" fillId="0" borderId="0" xfId="0" applyFont="1" applyFill="1" applyAlignment="1">
      <alignment horizontal="right"/>
    </xf>
    <xf numFmtId="2" fontId="38" fillId="25" borderId="15" xfId="48" applyNumberFormat="1" applyFont="1" applyFill="1" applyBorder="1" applyAlignment="1">
      <alignment horizontal="right" vertical="center"/>
    </xf>
    <xf numFmtId="2" fontId="38" fillId="25" borderId="29" xfId="48" applyNumberFormat="1" applyFont="1" applyFill="1" applyBorder="1" applyAlignment="1">
      <alignment horizontal="right" vertical="center"/>
    </xf>
    <xf numFmtId="2" fontId="38" fillId="25" borderId="10" xfId="48" applyNumberFormat="1" applyFont="1" applyFill="1" applyBorder="1" applyAlignment="1">
      <alignment horizontal="right" vertical="center"/>
    </xf>
    <xf numFmtId="2" fontId="38" fillId="25" borderId="26" xfId="48" applyNumberFormat="1" applyFont="1" applyFill="1" applyBorder="1" applyAlignment="1">
      <alignment horizontal="right" vertical="center"/>
    </xf>
    <xf numFmtId="2" fontId="39" fillId="0" borderId="10" xfId="48" applyNumberFormat="1" applyFont="1" applyFill="1" applyBorder="1" applyAlignment="1">
      <alignment horizontal="right" vertical="center"/>
    </xf>
    <xf numFmtId="2" fontId="2" fillId="30" borderId="7" xfId="0" applyNumberFormat="1" applyFont="1" applyFill="1" applyBorder="1" applyAlignment="1">
      <alignment horizontal="right" vertical="center" wrapText="1"/>
    </xf>
    <xf numFmtId="2" fontId="2" fillId="30" borderId="26" xfId="0" applyNumberFormat="1" applyFont="1" applyFill="1" applyBorder="1" applyAlignment="1">
      <alignment horizontal="right" vertical="center" wrapText="1"/>
    </xf>
    <xf numFmtId="2" fontId="2" fillId="30" borderId="7" xfId="0" applyNumberFormat="1" applyFont="1" applyFill="1" applyBorder="1" applyAlignment="1">
      <alignment horizontal="right"/>
    </xf>
    <xf numFmtId="2" fontId="2" fillId="30" borderId="26" xfId="0" applyNumberFormat="1" applyFont="1" applyFill="1" applyBorder="1" applyAlignment="1">
      <alignment horizontal="right"/>
    </xf>
    <xf numFmtId="2" fontId="2" fillId="30" borderId="7" xfId="0" applyNumberFormat="1" applyFont="1" applyFill="1" applyBorder="1" applyAlignment="1" applyProtection="1">
      <alignment horizontal="right"/>
      <protection locked="0"/>
    </xf>
    <xf numFmtId="2" fontId="2" fillId="30" borderId="26" xfId="0" applyNumberFormat="1" applyFont="1" applyFill="1" applyBorder="1" applyAlignment="1" applyProtection="1">
      <alignment horizontal="right"/>
      <protection locked="0"/>
    </xf>
    <xf numFmtId="2" fontId="2" fillId="0" borderId="7" xfId="0" applyNumberFormat="1" applyFont="1" applyFill="1" applyBorder="1" applyAlignment="1">
      <alignment horizontal="right"/>
    </xf>
    <xf numFmtId="2" fontId="2" fillId="0" borderId="26" xfId="0" applyNumberFormat="1" applyFont="1" applyFill="1" applyBorder="1" applyAlignment="1">
      <alignment horizontal="right"/>
    </xf>
    <xf numFmtId="2" fontId="66" fillId="30" borderId="7" xfId="0" applyNumberFormat="1" applyFont="1" applyFill="1" applyBorder="1" applyAlignment="1">
      <alignment horizontal="right" vertical="center" wrapText="1"/>
    </xf>
    <xf numFmtId="2" fontId="66" fillId="30" borderId="26" xfId="0" applyNumberFormat="1" applyFont="1" applyFill="1" applyBorder="1" applyAlignment="1">
      <alignment horizontal="right" vertical="center" wrapText="1"/>
    </xf>
    <xf numFmtId="2" fontId="2" fillId="30" borderId="19" xfId="0" applyNumberFormat="1" applyFont="1" applyFill="1" applyBorder="1" applyAlignment="1">
      <alignment horizontal="right" wrapText="1"/>
    </xf>
    <xf numFmtId="2" fontId="2" fillId="30" borderId="30" xfId="0" applyNumberFormat="1" applyFont="1" applyFill="1" applyBorder="1" applyAlignment="1">
      <alignment horizontal="right" wrapText="1"/>
    </xf>
    <xf numFmtId="2" fontId="21" fillId="25" borderId="11" xfId="0" applyNumberFormat="1" applyFont="1" applyFill="1" applyBorder="1" applyAlignment="1" applyProtection="1">
      <alignment horizontal="right" vertical="center"/>
    </xf>
    <xf numFmtId="2" fontId="21" fillId="25" borderId="24" xfId="0" applyNumberFormat="1" applyFont="1" applyFill="1" applyBorder="1" applyAlignment="1" applyProtection="1">
      <alignment horizontal="right" vertical="center"/>
    </xf>
    <xf numFmtId="2" fontId="21" fillId="25" borderId="10" xfId="0" applyNumberFormat="1" applyFont="1" applyFill="1" applyBorder="1" applyAlignment="1" applyProtection="1">
      <alignment horizontal="right" vertical="center"/>
    </xf>
    <xf numFmtId="2" fontId="21" fillId="25" borderId="26" xfId="0" applyNumberFormat="1" applyFont="1" applyFill="1" applyBorder="1" applyAlignment="1" applyProtection="1">
      <alignment horizontal="right" vertical="center"/>
    </xf>
    <xf numFmtId="2" fontId="2" fillId="30" borderId="0" xfId="0" applyNumberFormat="1" applyFont="1" applyFill="1" applyBorder="1" applyAlignment="1">
      <alignment horizontal="right"/>
    </xf>
    <xf numFmtId="2" fontId="2" fillId="30" borderId="41" xfId="0" applyNumberFormat="1" applyFont="1" applyFill="1" applyBorder="1" applyAlignment="1">
      <alignment horizontal="right"/>
    </xf>
    <xf numFmtId="2" fontId="2" fillId="30" borderId="19" xfId="0" applyNumberFormat="1" applyFont="1" applyFill="1" applyBorder="1" applyAlignment="1">
      <alignment horizontal="right"/>
    </xf>
    <xf numFmtId="2" fontId="2" fillId="30" borderId="30" xfId="0" applyNumberFormat="1" applyFont="1" applyFill="1" applyBorder="1" applyAlignment="1">
      <alignment horizontal="right"/>
    </xf>
    <xf numFmtId="2" fontId="2" fillId="30" borderId="7" xfId="0" applyNumberFormat="1" applyFont="1" applyFill="1" applyBorder="1" applyAlignment="1" applyProtection="1">
      <alignment horizontal="right"/>
    </xf>
    <xf numFmtId="2" fontId="2" fillId="30" borderId="26" xfId="0" applyNumberFormat="1" applyFont="1" applyFill="1" applyBorder="1" applyAlignment="1" applyProtection="1">
      <alignment horizontal="right"/>
    </xf>
    <xf numFmtId="2" fontId="21" fillId="25" borderId="15" xfId="0" applyNumberFormat="1" applyFont="1" applyFill="1" applyBorder="1" applyAlignment="1" applyProtection="1">
      <alignment horizontal="right" vertical="center"/>
    </xf>
    <xf numFmtId="2" fontId="21" fillId="25" borderId="29" xfId="0" applyNumberFormat="1" applyFont="1" applyFill="1" applyBorder="1" applyAlignment="1" applyProtection="1">
      <alignment horizontal="right" vertical="center"/>
    </xf>
    <xf numFmtId="2" fontId="39" fillId="0" borderId="20" xfId="48" applyNumberFormat="1" applyFont="1" applyFill="1" applyBorder="1" applyAlignment="1">
      <alignment horizontal="right" vertical="center"/>
    </xf>
    <xf numFmtId="2" fontId="21" fillId="0" borderId="16" xfId="0" applyNumberFormat="1" applyFont="1" applyFill="1" applyBorder="1" applyAlignment="1" applyProtection="1">
      <alignment horizontal="right" vertical="center"/>
    </xf>
    <xf numFmtId="2" fontId="21" fillId="0" borderId="13" xfId="0" applyNumberFormat="1" applyFont="1" applyFill="1" applyBorder="1" applyAlignment="1" applyProtection="1">
      <alignment horizontal="right" vertical="center"/>
    </xf>
    <xf numFmtId="2" fontId="21" fillId="0" borderId="23" xfId="0" applyNumberFormat="1" applyFont="1" applyFill="1" applyBorder="1" applyAlignment="1" applyProtection="1">
      <alignment horizontal="right" vertical="center"/>
    </xf>
    <xf numFmtId="2" fontId="21" fillId="0" borderId="40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 applyBorder="1" applyAlignment="1" applyProtection="1">
      <alignment horizontal="right"/>
    </xf>
    <xf numFmtId="2" fontId="60" fillId="0" borderId="0" xfId="0" applyNumberFormat="1" applyFont="1" applyAlignment="1">
      <alignment horizontal="right"/>
    </xf>
    <xf numFmtId="49" fontId="2" fillId="0" borderId="18" xfId="0" applyNumberFormat="1" applyFont="1" applyFill="1" applyBorder="1" applyAlignment="1" applyProtection="1">
      <alignment vertical="center" wrapText="1"/>
    </xf>
    <xf numFmtId="4" fontId="39" fillId="0" borderId="21" xfId="48" applyNumberFormat="1" applyFont="1" applyFill="1" applyBorder="1" applyAlignment="1">
      <alignment horizontal="right" vertical="center"/>
    </xf>
    <xf numFmtId="0" fontId="2" fillId="30" borderId="7" xfId="0" applyFont="1" applyFill="1" applyBorder="1" applyAlignment="1">
      <alignment horizontal="justify" wrapText="1"/>
    </xf>
    <xf numFmtId="0" fontId="2" fillId="30" borderId="7" xfId="0" applyFont="1" applyFill="1" applyBorder="1" applyAlignment="1">
      <alignment horizontal="justify"/>
    </xf>
    <xf numFmtId="0" fontId="32" fillId="0" borderId="19" xfId="0" applyFont="1" applyFill="1" applyBorder="1" applyAlignment="1">
      <alignment horizontal="justify" vertical="top" wrapText="1"/>
    </xf>
    <xf numFmtId="4" fontId="32" fillId="0" borderId="30" xfId="0" applyNumberFormat="1" applyFont="1" applyFill="1" applyBorder="1" applyAlignment="1" applyProtection="1">
      <alignment horizontal="right" vertical="center" wrapText="1"/>
    </xf>
    <xf numFmtId="0" fontId="32" fillId="30" borderId="7" xfId="0" applyFont="1" applyFill="1" applyBorder="1" applyAlignment="1">
      <alignment horizontal="right" vertical="center" wrapText="1"/>
    </xf>
    <xf numFmtId="0" fontId="2" fillId="30" borderId="19" xfId="0" applyNumberFormat="1" applyFont="1" applyFill="1" applyBorder="1" applyAlignment="1" applyProtection="1">
      <alignment horizontal="justify"/>
    </xf>
    <xf numFmtId="4" fontId="32" fillId="30" borderId="19" xfId="0" applyNumberFormat="1" applyFont="1" applyFill="1" applyBorder="1" applyAlignment="1" applyProtection="1">
      <alignment horizontal="right"/>
      <protection locked="0"/>
    </xf>
    <xf numFmtId="4" fontId="30" fillId="30" borderId="19" xfId="0" applyNumberFormat="1" applyFont="1" applyFill="1" applyBorder="1" applyAlignment="1" applyProtection="1">
      <alignment horizontal="right" vertical="center" wrapText="1"/>
    </xf>
    <xf numFmtId="4" fontId="32" fillId="30" borderId="19" xfId="0" applyNumberFormat="1" applyFont="1" applyFill="1" applyBorder="1" applyAlignment="1" applyProtection="1">
      <alignment horizontal="right" vertical="center" wrapText="1"/>
    </xf>
    <xf numFmtId="4" fontId="32" fillId="30" borderId="30" xfId="0" applyNumberFormat="1" applyFont="1" applyFill="1" applyBorder="1" applyAlignment="1" applyProtection="1">
      <alignment horizontal="right" vertical="center" wrapText="1"/>
    </xf>
    <xf numFmtId="0" fontId="32" fillId="30" borderId="19" xfId="0" applyFont="1" applyFill="1" applyBorder="1" applyAlignment="1">
      <alignment horizontal="right" vertical="center" wrapText="1"/>
    </xf>
    <xf numFmtId="0" fontId="32" fillId="30" borderId="17" xfId="0" applyFont="1" applyFill="1" applyBorder="1" applyAlignment="1">
      <alignment vertical="center" wrapText="1"/>
    </xf>
    <xf numFmtId="2" fontId="39" fillId="30" borderId="10" xfId="48" applyNumberFormat="1" applyFont="1" applyFill="1" applyBorder="1" applyAlignment="1">
      <alignment horizontal="right" vertical="center"/>
    </xf>
    <xf numFmtId="14" fontId="32" fillId="0" borderId="0" xfId="0" applyNumberFormat="1" applyFont="1" applyFill="1" applyAlignment="1" applyProtection="1">
      <alignment horizontal="left" vertical="center" wrapText="1"/>
    </xf>
    <xf numFmtId="0" fontId="62" fillId="28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24" fillId="0" borderId="7" xfId="55" applyFont="1" applyFill="1" applyBorder="1" applyAlignment="1" applyProtection="1">
      <alignment horizontal="left" vertical="center" wrapText="1"/>
      <protection locked="0"/>
    </xf>
    <xf numFmtId="0" fontId="32" fillId="0" borderId="0" xfId="0" applyNumberFormat="1" applyFont="1" applyFill="1" applyAlignment="1" applyProtection="1">
      <alignment horizontal="center" vertical="center" wrapText="1"/>
    </xf>
    <xf numFmtId="0" fontId="59" fillId="0" borderId="0" xfId="0" applyNumberFormat="1" applyFont="1" applyFill="1" applyAlignment="1" applyProtection="1">
      <alignment horizontal="center" vertical="center" wrapText="1"/>
    </xf>
    <xf numFmtId="0" fontId="50" fillId="0" borderId="7" xfId="55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right" vertical="center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14" fontId="32" fillId="0" borderId="0" xfId="0" applyNumberFormat="1" applyFont="1" applyFill="1" applyAlignment="1" applyProtection="1">
      <alignment horizontal="center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56" fillId="27" borderId="26" xfId="0" applyNumberFormat="1" applyFont="1" applyFill="1" applyBorder="1" applyAlignment="1" applyProtection="1">
      <alignment horizontal="center" vertical="center" wrapText="1"/>
    </xf>
    <xf numFmtId="0" fontId="36" fillId="0" borderId="0" xfId="0" applyNumberFormat="1" applyFont="1" applyFill="1" applyBorder="1" applyAlignment="1" applyProtection="1">
      <alignment horizontal="center" vertical="top" wrapText="1"/>
    </xf>
    <xf numFmtId="0" fontId="56" fillId="27" borderId="7" xfId="0" applyNumberFormat="1" applyFont="1" applyFill="1" applyBorder="1" applyAlignment="1" applyProtection="1">
      <alignment horizontal="center" vertical="center" wrapText="1"/>
    </xf>
    <xf numFmtId="0" fontId="21" fillId="27" borderId="7" xfId="0" applyNumberFormat="1" applyFont="1" applyFill="1" applyBorder="1" applyAlignment="1" applyProtection="1">
      <alignment horizontal="center" vertical="center" wrapText="1"/>
    </xf>
    <xf numFmtId="0" fontId="23" fillId="24" borderId="18" xfId="0" applyNumberFormat="1" applyFont="1" applyFill="1" applyBorder="1" applyAlignment="1" applyProtection="1">
      <alignment horizontal="justify" vertical="center" wrapText="1"/>
    </xf>
    <xf numFmtId="0" fontId="24" fillId="27" borderId="11" xfId="0" applyFont="1" applyFill="1" applyBorder="1" applyAlignment="1">
      <alignment horizontal="center"/>
    </xf>
    <xf numFmtId="0" fontId="24" fillId="27" borderId="9" xfId="0" applyFont="1" applyFill="1" applyBorder="1" applyAlignment="1">
      <alignment horizontal="center"/>
    </xf>
    <xf numFmtId="0" fontId="24" fillId="27" borderId="24" xfId="0" applyFont="1" applyFill="1" applyBorder="1" applyAlignment="1">
      <alignment horizontal="center"/>
    </xf>
    <xf numFmtId="0" fontId="21" fillId="27" borderId="10" xfId="0" applyNumberFormat="1" applyFont="1" applyFill="1" applyBorder="1" applyAlignment="1" applyProtection="1">
      <alignment horizontal="center" vertical="center" wrapText="1"/>
    </xf>
    <xf numFmtId="0" fontId="21" fillId="27" borderId="26" xfId="0" applyNumberFormat="1" applyFont="1" applyFill="1" applyBorder="1" applyAlignment="1" applyProtection="1">
      <alignment horizontal="center" vertical="center" wrapText="1"/>
    </xf>
    <xf numFmtId="0" fontId="24" fillId="27" borderId="43" xfId="0" applyFont="1" applyFill="1" applyBorder="1" applyAlignment="1">
      <alignment horizontal="center"/>
    </xf>
    <xf numFmtId="0" fontId="24" fillId="27" borderId="37" xfId="0" applyFont="1" applyFill="1" applyBorder="1" applyAlignment="1">
      <alignment horizontal="center"/>
    </xf>
    <xf numFmtId="0" fontId="24" fillId="27" borderId="44" xfId="0" applyFont="1" applyFill="1" applyBorder="1" applyAlignment="1">
      <alignment horizontal="center"/>
    </xf>
    <xf numFmtId="0" fontId="45" fillId="24" borderId="19" xfId="0" applyNumberFormat="1" applyFont="1" applyFill="1" applyBorder="1" applyAlignment="1" applyProtection="1">
      <alignment horizontal="center" vertical="center" wrapText="1"/>
    </xf>
    <xf numFmtId="0" fontId="45" fillId="24" borderId="17" xfId="0" applyNumberFormat="1" applyFont="1" applyFill="1" applyBorder="1" applyAlignment="1" applyProtection="1">
      <alignment horizontal="center" vertical="center" wrapText="1"/>
    </xf>
    <xf numFmtId="0" fontId="45" fillId="24" borderId="12" xfId="0" applyNumberFormat="1" applyFont="1" applyFill="1" applyBorder="1" applyAlignment="1" applyProtection="1">
      <alignment horizontal="center" vertical="center" wrapText="1"/>
    </xf>
    <xf numFmtId="0" fontId="21" fillId="27" borderId="22" xfId="0" applyNumberFormat="1" applyFont="1" applyFill="1" applyBorder="1" applyAlignment="1" applyProtection="1">
      <alignment horizontal="center" vertical="center" wrapText="1"/>
    </xf>
    <xf numFmtId="0" fontId="21" fillId="27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56" fillId="27" borderId="19" xfId="0" applyNumberFormat="1" applyFont="1" applyFill="1" applyBorder="1" applyAlignment="1" applyProtection="1">
      <alignment horizontal="center" vertical="center" wrapText="1"/>
    </xf>
    <xf numFmtId="0" fontId="56" fillId="27" borderId="12" xfId="0" applyNumberFormat="1" applyFont="1" applyFill="1" applyBorder="1" applyAlignment="1" applyProtection="1">
      <alignment horizontal="center" vertical="center" wrapText="1"/>
    </xf>
    <xf numFmtId="0" fontId="2" fillId="27" borderId="18" xfId="0" applyNumberFormat="1" applyFont="1" applyFill="1" applyBorder="1" applyAlignment="1" applyProtection="1">
      <alignment horizontal="center" vertical="center" wrapText="1"/>
    </xf>
    <xf numFmtId="0" fontId="2" fillId="27" borderId="21" xfId="0" applyNumberFormat="1" applyFont="1" applyFill="1" applyBorder="1" applyAlignment="1" applyProtection="1">
      <alignment horizontal="center" vertical="center" wrapText="1"/>
    </xf>
    <xf numFmtId="0" fontId="21" fillId="27" borderId="19" xfId="0" applyNumberFormat="1" applyFont="1" applyFill="1" applyBorder="1" applyAlignment="1" applyProtection="1">
      <alignment horizontal="center" vertical="center" wrapText="1"/>
    </xf>
    <xf numFmtId="0" fontId="21" fillId="27" borderId="12" xfId="0" applyNumberFormat="1" applyFont="1" applyFill="1" applyBorder="1" applyAlignment="1" applyProtection="1">
      <alignment horizontal="center" vertical="center" wrapText="1"/>
    </xf>
    <xf numFmtId="0" fontId="2" fillId="27" borderId="19" xfId="0" applyNumberFormat="1" applyFont="1" applyFill="1" applyBorder="1" applyAlignment="1" applyProtection="1">
      <alignment horizontal="center" vertical="center" wrapText="1"/>
    </xf>
    <xf numFmtId="0" fontId="2" fillId="27" borderId="12" xfId="0" applyNumberFormat="1" applyFont="1" applyFill="1" applyBorder="1" applyAlignment="1" applyProtection="1">
      <alignment horizontal="center" vertical="center" wrapText="1"/>
    </xf>
    <xf numFmtId="0" fontId="56" fillId="27" borderId="30" xfId="0" applyNumberFormat="1" applyFont="1" applyFill="1" applyBorder="1" applyAlignment="1" applyProtection="1">
      <alignment horizontal="center" vertical="center" wrapText="1"/>
    </xf>
    <xf numFmtId="0" fontId="56" fillId="27" borderId="29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1" fillId="27" borderId="42" xfId="0" applyNumberFormat="1" applyFont="1" applyFill="1" applyBorder="1" applyAlignment="1" applyProtection="1">
      <alignment horizontal="center" vertical="center" wrapText="1"/>
    </xf>
    <xf numFmtId="0" fontId="21" fillId="27" borderId="38" xfId="0" applyNumberFormat="1" applyFont="1" applyFill="1" applyBorder="1" applyAlignment="1" applyProtection="1">
      <alignment horizontal="center" vertical="center" wrapText="1"/>
    </xf>
    <xf numFmtId="0" fontId="21" fillId="27" borderId="29" xfId="0" applyNumberFormat="1" applyFont="1" applyFill="1" applyBorder="1" applyAlignment="1" applyProtection="1">
      <alignment horizontal="center" vertical="center" wrapText="1"/>
    </xf>
    <xf numFmtId="14" fontId="32" fillId="0" borderId="0" xfId="0" applyNumberFormat="1" applyFont="1" applyFill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29" fillId="0" borderId="0" xfId="0" applyNumberFormat="1" applyFont="1" applyFill="1" applyAlignment="1" applyProtection="1">
      <alignment horizontal="center" vertical="center" wrapText="1"/>
    </xf>
    <xf numFmtId="0" fontId="33" fillId="0" borderId="19" xfId="0" applyNumberFormat="1" applyFont="1" applyFill="1" applyBorder="1" applyAlignment="1" applyProtection="1">
      <alignment horizontal="center" vertical="center" wrapText="1"/>
    </xf>
    <xf numFmtId="0" fontId="33" fillId="0" borderId="12" xfId="0" applyNumberFormat="1" applyFont="1" applyFill="1" applyBorder="1" applyAlignment="1" applyProtection="1">
      <alignment horizontal="center" vertical="center" wrapText="1"/>
    </xf>
    <xf numFmtId="0" fontId="28" fillId="0" borderId="7" xfId="0" applyNumberFormat="1" applyFont="1" applyFill="1" applyBorder="1" applyAlignment="1" applyProtection="1">
      <alignment horizontal="center" vertical="center" wrapText="1"/>
    </xf>
    <xf numFmtId="0" fontId="33" fillId="0" borderId="7" xfId="0" applyNumberFormat="1" applyFont="1" applyFill="1" applyBorder="1" applyAlignment="1" applyProtection="1">
      <alignment horizontal="center" vertical="center" wrapText="1"/>
    </xf>
    <xf numFmtId="0" fontId="23" fillId="24" borderId="0" xfId="0" applyNumberFormat="1" applyFont="1" applyFill="1" applyBorder="1" applyAlignment="1" applyProtection="1">
      <alignment horizontal="left" vertical="center" wrapText="1"/>
    </xf>
    <xf numFmtId="0" fontId="45" fillId="24" borderId="7" xfId="0" applyNumberFormat="1" applyFont="1" applyFill="1" applyBorder="1" applyAlignment="1" applyProtection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justify" vertical="center" wrapText="1"/>
    </xf>
    <xf numFmtId="0" fontId="28" fillId="0" borderId="18" xfId="0" applyNumberFormat="1" applyFont="1" applyFill="1" applyBorder="1" applyAlignment="1" applyProtection="1">
      <alignment horizontal="center" vertical="center" wrapText="1"/>
    </xf>
    <xf numFmtId="0" fontId="28" fillId="0" borderId="31" xfId="0" applyNumberFormat="1" applyFont="1" applyFill="1" applyBorder="1" applyAlignment="1" applyProtection="1">
      <alignment horizontal="center" vertical="center" wrapText="1"/>
    </xf>
    <xf numFmtId="0" fontId="28" fillId="0" borderId="21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2" fillId="0" borderId="35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6" xfId="0" applyNumberFormat="1" applyFont="1" applyFill="1" applyBorder="1" applyAlignment="1" applyProtection="1">
      <alignment horizontal="center" vertical="top"/>
    </xf>
    <xf numFmtId="0" fontId="2" fillId="0" borderId="11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top"/>
    </xf>
    <xf numFmtId="0" fontId="63" fillId="0" borderId="0" xfId="0" applyNumberFormat="1" applyFont="1" applyFill="1" applyAlignment="1" applyProtection="1">
      <alignment horizontal="left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top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38"/>
  <sheetViews>
    <sheetView showGridLines="0" showZeros="0" tabSelected="1" view="pageBreakPreview" topLeftCell="A3" zoomScale="60" zoomScaleNormal="100" workbookViewId="0">
      <selection activeCell="D7" sqref="D7"/>
    </sheetView>
  </sheetViews>
  <sheetFormatPr defaultColWidth="9.1640625" defaultRowHeight="12.75" customHeight="1" x14ac:dyDescent="0.2"/>
  <cols>
    <col min="1" max="1" width="13.83203125" style="2" customWidth="1"/>
    <col min="2" max="2" width="48.33203125" style="2" customWidth="1"/>
    <col min="3" max="3" width="17.5" style="2" customWidth="1"/>
    <col min="4" max="4" width="19.33203125" style="2" customWidth="1"/>
    <col min="5" max="5" width="18.33203125" style="2" customWidth="1"/>
    <col min="6" max="6" width="20.1640625" style="2" customWidth="1"/>
    <col min="7" max="7" width="7.83203125" style="2" customWidth="1"/>
    <col min="8" max="12" width="9.1640625" style="2" customWidth="1"/>
    <col min="13" max="16384" width="9.1640625" style="4"/>
  </cols>
  <sheetData>
    <row r="1" spans="1:13" s="22" customFormat="1" ht="12.75" hidden="1" customHeight="1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3" ht="12.75" hidden="1" customHeight="1" x14ac:dyDescent="0.2"/>
    <row r="3" spans="1:13" ht="12.75" customHeight="1" x14ac:dyDescent="0.2">
      <c r="D3" s="172" t="s">
        <v>237</v>
      </c>
      <c r="E3" s="172"/>
      <c r="F3" s="172"/>
      <c r="G3" s="172"/>
    </row>
    <row r="4" spans="1:13" ht="12.75" customHeight="1" x14ac:dyDescent="0.2">
      <c r="C4" s="172"/>
      <c r="D4" s="172" t="s">
        <v>236</v>
      </c>
      <c r="E4" s="172"/>
      <c r="F4" s="172"/>
      <c r="G4" s="172"/>
    </row>
    <row r="5" spans="1:13" ht="14.1" customHeight="1" x14ac:dyDescent="0.2">
      <c r="C5" s="523" t="s">
        <v>302</v>
      </c>
      <c r="D5" s="524"/>
      <c r="E5" s="524"/>
      <c r="F5" s="173"/>
      <c r="G5" s="173"/>
      <c r="M5" s="2"/>
    </row>
    <row r="6" spans="1:13" ht="15" x14ac:dyDescent="0.2">
      <c r="C6" s="523" t="s">
        <v>355</v>
      </c>
      <c r="D6" s="523"/>
      <c r="E6" s="523"/>
      <c r="F6" s="111"/>
      <c r="G6" s="48"/>
      <c r="M6" s="2"/>
    </row>
    <row r="7" spans="1:13" ht="15" x14ac:dyDescent="0.2">
      <c r="C7" s="452"/>
      <c r="D7" s="519">
        <v>44280</v>
      </c>
      <c r="E7" s="453" t="s">
        <v>394</v>
      </c>
      <c r="F7" s="111"/>
      <c r="G7" s="452"/>
      <c r="M7" s="2"/>
    </row>
    <row r="8" spans="1:13" ht="36" customHeight="1" x14ac:dyDescent="0.2">
      <c r="A8" s="521" t="s">
        <v>301</v>
      </c>
      <c r="B8" s="521"/>
      <c r="C8" s="521"/>
      <c r="D8" s="521"/>
      <c r="E8" s="521"/>
      <c r="F8" s="521"/>
    </row>
    <row r="9" spans="1:13" ht="20.25" x14ac:dyDescent="0.2">
      <c r="A9" s="175"/>
      <c r="B9" s="177">
        <v>18541000000</v>
      </c>
      <c r="C9" s="175"/>
      <c r="D9" s="175"/>
      <c r="E9" s="175"/>
      <c r="F9" s="175"/>
    </row>
    <row r="10" spans="1:13" ht="12.6" customHeight="1" x14ac:dyDescent="0.2">
      <c r="A10" s="175"/>
      <c r="B10" s="178" t="s">
        <v>260</v>
      </c>
      <c r="C10" s="175"/>
      <c r="D10" s="175"/>
      <c r="E10" s="175"/>
      <c r="F10" s="175"/>
    </row>
    <row r="11" spans="1:13" ht="12.75" customHeight="1" x14ac:dyDescent="0.2">
      <c r="A11" s="526"/>
      <c r="B11" s="526"/>
      <c r="C11" s="526"/>
      <c r="D11" s="526"/>
      <c r="E11" s="526"/>
      <c r="F11" s="24" t="s">
        <v>249</v>
      </c>
    </row>
    <row r="12" spans="1:13" s="11" customFormat="1" ht="24.75" customHeight="1" x14ac:dyDescent="0.2">
      <c r="A12" s="527" t="s">
        <v>56</v>
      </c>
      <c r="B12" s="527" t="s">
        <v>57</v>
      </c>
      <c r="C12" s="527" t="s">
        <v>243</v>
      </c>
      <c r="D12" s="527" t="s">
        <v>61</v>
      </c>
      <c r="E12" s="527" t="s">
        <v>62</v>
      </c>
      <c r="F12" s="527"/>
      <c r="G12" s="10"/>
      <c r="H12" s="10"/>
      <c r="I12" s="10"/>
      <c r="J12" s="10"/>
      <c r="K12" s="10"/>
      <c r="L12" s="10"/>
    </row>
    <row r="13" spans="1:13" s="11" customFormat="1" ht="38.25" customHeight="1" x14ac:dyDescent="0.2">
      <c r="A13" s="527"/>
      <c r="B13" s="527"/>
      <c r="C13" s="527"/>
      <c r="D13" s="527"/>
      <c r="E13" s="383" t="s">
        <v>244</v>
      </c>
      <c r="F13" s="23" t="s">
        <v>253</v>
      </c>
      <c r="G13" s="10"/>
      <c r="H13" s="10"/>
      <c r="I13" s="10"/>
      <c r="J13" s="10"/>
      <c r="K13" s="10"/>
      <c r="L13" s="10"/>
    </row>
    <row r="14" spans="1:13" s="12" customFormat="1" ht="26.25" customHeight="1" x14ac:dyDescent="0.2">
      <c r="A14" s="522" t="s">
        <v>238</v>
      </c>
      <c r="B14" s="522"/>
      <c r="C14" s="522"/>
      <c r="D14" s="522"/>
      <c r="E14" s="522"/>
      <c r="F14" s="522"/>
      <c r="G14" s="2"/>
      <c r="H14" s="2"/>
      <c r="I14" s="2"/>
      <c r="J14" s="2"/>
      <c r="K14" s="2"/>
      <c r="L14" s="2"/>
    </row>
    <row r="15" spans="1:13" s="14" customFormat="1" ht="16.5" x14ac:dyDescent="0.25">
      <c r="A15" s="60">
        <v>200000</v>
      </c>
      <c r="B15" s="61" t="s">
        <v>126</v>
      </c>
      <c r="C15" s="384">
        <f t="shared" ref="C15:C25" si="0">SUM(D15+E15)</f>
        <v>6507392.6399999997</v>
      </c>
      <c r="D15" s="63">
        <f>+D16</f>
        <v>-3595625.9999999991</v>
      </c>
      <c r="E15" s="63">
        <f>+E16</f>
        <v>10103018.639999999</v>
      </c>
      <c r="F15" s="59">
        <f>SUM(F16)</f>
        <v>10008486</v>
      </c>
      <c r="G15" s="13"/>
      <c r="H15" s="13"/>
      <c r="I15" s="13"/>
      <c r="J15" s="13"/>
      <c r="K15" s="13"/>
      <c r="L15" s="13"/>
    </row>
    <row r="16" spans="1:13" s="16" customFormat="1" ht="20.25" customHeight="1" x14ac:dyDescent="0.25">
      <c r="A16" s="165">
        <v>208000</v>
      </c>
      <c r="B16" s="166" t="s">
        <v>127</v>
      </c>
      <c r="C16" s="384">
        <f>SUM(D16+E16)</f>
        <v>6507392.6399999997</v>
      </c>
      <c r="D16" s="63">
        <f>SUM(D18+D17)</f>
        <v>-3595625.9999999991</v>
      </c>
      <c r="E16" s="63">
        <f t="shared" ref="E16:F16" si="1">SUM(E18+E17)</f>
        <v>10103018.639999999</v>
      </c>
      <c r="F16" s="63">
        <f t="shared" si="1"/>
        <v>10008486</v>
      </c>
      <c r="G16" s="15"/>
      <c r="H16" s="15"/>
      <c r="I16" s="15"/>
      <c r="J16" s="15"/>
      <c r="K16" s="15"/>
      <c r="L16" s="15"/>
    </row>
    <row r="17" spans="1:12" s="16" customFormat="1" ht="20.25" customHeight="1" x14ac:dyDescent="0.25">
      <c r="A17" s="167">
        <v>208100</v>
      </c>
      <c r="B17" s="168" t="s">
        <v>388</v>
      </c>
      <c r="C17" s="384">
        <f>SUM(D17+E17)</f>
        <v>6507392.6400000006</v>
      </c>
      <c r="D17" s="63">
        <v>5383177.2000000002</v>
      </c>
      <c r="E17" s="64">
        <v>1124215.44</v>
      </c>
      <c r="F17" s="64">
        <v>1029682.8</v>
      </c>
      <c r="G17" s="15"/>
      <c r="H17" s="15"/>
      <c r="I17" s="15"/>
      <c r="J17" s="15"/>
      <c r="K17" s="15"/>
      <c r="L17" s="15"/>
    </row>
    <row r="18" spans="1:12" s="16" customFormat="1" ht="53.25" customHeight="1" x14ac:dyDescent="0.25">
      <c r="A18" s="167">
        <v>208400</v>
      </c>
      <c r="B18" s="168" t="s">
        <v>128</v>
      </c>
      <c r="C18" s="384">
        <f>SUM(D18+E18)</f>
        <v>0</v>
      </c>
      <c r="D18" s="289">
        <v>-8978803.1999999993</v>
      </c>
      <c r="E18" s="67">
        <f>SUM(D18*-1)</f>
        <v>8978803.1999999993</v>
      </c>
      <c r="F18" s="67">
        <f>SUM(E18)</f>
        <v>8978803.1999999993</v>
      </c>
      <c r="G18" s="15"/>
      <c r="H18" s="15"/>
      <c r="I18" s="15"/>
      <c r="J18" s="15"/>
      <c r="K18" s="15"/>
      <c r="L18" s="15"/>
    </row>
    <row r="19" spans="1:12" s="16" customFormat="1" ht="20.25" customHeight="1" x14ac:dyDescent="0.25">
      <c r="A19" s="167" t="s">
        <v>239</v>
      </c>
      <c r="B19" s="68" t="s">
        <v>240</v>
      </c>
      <c r="C19" s="384">
        <f>SUM(D19+E19)</f>
        <v>6507392.6399999997</v>
      </c>
      <c r="D19" s="87">
        <f>+D15</f>
        <v>-3595625.9999999991</v>
      </c>
      <c r="E19" s="87">
        <f>+E15</f>
        <v>10103018.639999999</v>
      </c>
      <c r="F19" s="64">
        <f>F21</f>
        <v>10008486</v>
      </c>
      <c r="G19" s="15"/>
      <c r="H19" s="15"/>
      <c r="I19" s="15"/>
      <c r="J19" s="15"/>
      <c r="K19" s="15"/>
      <c r="L19" s="15"/>
    </row>
    <row r="20" spans="1:12" s="16" customFormat="1" ht="29.1" customHeight="1" x14ac:dyDescent="0.2">
      <c r="A20" s="525" t="s">
        <v>241</v>
      </c>
      <c r="B20" s="525"/>
      <c r="C20" s="525"/>
      <c r="D20" s="525"/>
      <c r="E20" s="525"/>
      <c r="F20" s="525"/>
      <c r="G20" s="15"/>
      <c r="H20" s="15"/>
      <c r="I20" s="15"/>
      <c r="J20" s="15"/>
      <c r="K20" s="15"/>
      <c r="L20" s="15"/>
    </row>
    <row r="21" spans="1:12" s="16" customFormat="1" ht="20.25" customHeight="1" x14ac:dyDescent="0.25">
      <c r="A21" s="60">
        <v>600000</v>
      </c>
      <c r="B21" s="61" t="s">
        <v>58</v>
      </c>
      <c r="C21" s="385">
        <f t="shared" si="0"/>
        <v>6507392.6399999997</v>
      </c>
      <c r="D21" s="62">
        <f>+D22</f>
        <v>-3595625.9999999991</v>
      </c>
      <c r="E21" s="62">
        <f>+E22</f>
        <v>10103018.639999999</v>
      </c>
      <c r="F21" s="64">
        <f>F22</f>
        <v>10008486</v>
      </c>
      <c r="G21" s="15"/>
      <c r="H21" s="15"/>
      <c r="I21" s="15"/>
      <c r="J21" s="15"/>
      <c r="K21" s="15"/>
      <c r="L21" s="15"/>
    </row>
    <row r="22" spans="1:12" s="16" customFormat="1" ht="20.25" customHeight="1" x14ac:dyDescent="0.25">
      <c r="A22" s="60">
        <v>602000</v>
      </c>
      <c r="B22" s="61" t="s">
        <v>129</v>
      </c>
      <c r="C22" s="385">
        <f t="shared" si="0"/>
        <v>6507392.6399999997</v>
      </c>
      <c r="D22" s="62">
        <f>SUM(D24+D23)</f>
        <v>-3595625.9999999991</v>
      </c>
      <c r="E22" s="62">
        <f t="shared" ref="E22:F22" si="2">SUM(E24+E23)</f>
        <v>10103018.639999999</v>
      </c>
      <c r="F22" s="62">
        <f t="shared" si="2"/>
        <v>10008486</v>
      </c>
      <c r="G22" s="15"/>
      <c r="H22" s="15"/>
      <c r="I22" s="15"/>
      <c r="J22" s="15"/>
      <c r="K22" s="15"/>
      <c r="L22" s="15"/>
    </row>
    <row r="23" spans="1:12" s="16" customFormat="1" ht="20.25" customHeight="1" x14ac:dyDescent="0.25">
      <c r="A23" s="65">
        <v>602100</v>
      </c>
      <c r="B23" s="168" t="s">
        <v>388</v>
      </c>
      <c r="C23" s="385">
        <f t="shared" si="0"/>
        <v>6507392.6400000006</v>
      </c>
      <c r="D23" s="62">
        <v>5383177.2000000002</v>
      </c>
      <c r="E23" s="62">
        <v>1124215.44</v>
      </c>
      <c r="F23" s="64">
        <v>1029682.8</v>
      </c>
      <c r="G23" s="15"/>
      <c r="H23" s="15"/>
      <c r="I23" s="15"/>
      <c r="J23" s="15"/>
      <c r="K23" s="15"/>
      <c r="L23" s="15"/>
    </row>
    <row r="24" spans="1:12" s="16" customFormat="1" ht="38.450000000000003" customHeight="1" x14ac:dyDescent="0.25">
      <c r="A24" s="65">
        <v>602400</v>
      </c>
      <c r="B24" s="66" t="s">
        <v>128</v>
      </c>
      <c r="C24" s="384">
        <f t="shared" si="0"/>
        <v>0</v>
      </c>
      <c r="D24" s="67">
        <f>D18</f>
        <v>-8978803.1999999993</v>
      </c>
      <c r="E24" s="67">
        <f>E18</f>
        <v>8978803.1999999993</v>
      </c>
      <c r="F24" s="67">
        <f>F18</f>
        <v>8978803.1999999993</v>
      </c>
      <c r="G24" s="15"/>
      <c r="H24" s="15"/>
      <c r="I24" s="15"/>
      <c r="J24" s="15"/>
      <c r="K24" s="15"/>
      <c r="L24" s="15"/>
    </row>
    <row r="25" spans="1:12" s="18" customFormat="1" ht="18.75" customHeight="1" x14ac:dyDescent="0.25">
      <c r="A25" s="69" t="s">
        <v>239</v>
      </c>
      <c r="B25" s="68" t="s">
        <v>240</v>
      </c>
      <c r="C25" s="385">
        <f t="shared" si="0"/>
        <v>6507392.6399999997</v>
      </c>
      <c r="D25" s="62">
        <f>+D21</f>
        <v>-3595625.9999999991</v>
      </c>
      <c r="E25" s="62">
        <f>+E21</f>
        <v>10103018.639999999</v>
      </c>
      <c r="F25" s="62">
        <f>+F21</f>
        <v>10008486</v>
      </c>
      <c r="G25" s="17"/>
      <c r="H25" s="17"/>
      <c r="I25" s="17"/>
      <c r="J25" s="17"/>
      <c r="K25" s="17"/>
      <c r="L25" s="17"/>
    </row>
    <row r="26" spans="1:12" s="16" customFormat="1" ht="18.75" customHeight="1" x14ac:dyDescent="0.2">
      <c r="A26" s="19"/>
      <c r="B26" s="19"/>
      <c r="C26" s="19"/>
      <c r="D26" s="19"/>
      <c r="E26" s="19"/>
      <c r="F26" s="19"/>
      <c r="G26" s="15"/>
      <c r="H26" s="15"/>
      <c r="I26" s="15"/>
      <c r="J26" s="15"/>
      <c r="K26" s="15"/>
      <c r="L26" s="15"/>
    </row>
    <row r="27" spans="1:12" s="16" customFormat="1" ht="18.75" customHeight="1" x14ac:dyDescent="0.2">
      <c r="A27" s="2"/>
      <c r="B27" s="2"/>
      <c r="C27" s="2"/>
      <c r="D27" s="2"/>
      <c r="E27" s="2"/>
      <c r="F27" s="2"/>
      <c r="G27" s="15"/>
      <c r="H27" s="15"/>
      <c r="I27" s="15"/>
      <c r="J27" s="15"/>
      <c r="K27" s="15"/>
      <c r="L27" s="15"/>
    </row>
    <row r="28" spans="1:12" ht="21.75" customHeight="1" x14ac:dyDescent="0.3">
      <c r="A28" s="288" t="s">
        <v>345</v>
      </c>
      <c r="B28" s="4"/>
      <c r="C28" s="169"/>
      <c r="D28" s="103"/>
      <c r="E28" s="174" t="s">
        <v>347</v>
      </c>
      <c r="F28" s="174"/>
    </row>
    <row r="29" spans="1:12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2" spans="1:12" ht="12.75" customHeight="1" x14ac:dyDescent="0.2">
      <c r="B32" s="520" t="s">
        <v>259</v>
      </c>
      <c r="C32" s="520"/>
      <c r="D32" s="520"/>
      <c r="E32" s="520"/>
      <c r="F32" s="520"/>
    </row>
    <row r="33" spans="2:6" ht="12.75" customHeight="1" x14ac:dyDescent="0.2">
      <c r="B33" s="520"/>
      <c r="C33" s="520"/>
      <c r="D33" s="520"/>
      <c r="E33" s="520"/>
      <c r="F33" s="520"/>
    </row>
    <row r="34" spans="2:6" ht="12.75" customHeight="1" x14ac:dyDescent="0.2">
      <c r="B34" s="520"/>
      <c r="C34" s="520"/>
      <c r="D34" s="520"/>
      <c r="E34" s="520"/>
      <c r="F34" s="520"/>
    </row>
    <row r="35" spans="2:6" ht="12.75" customHeight="1" x14ac:dyDescent="0.2">
      <c r="B35" s="520"/>
      <c r="C35" s="520"/>
      <c r="D35" s="520"/>
      <c r="E35" s="520"/>
      <c r="F35" s="520"/>
    </row>
    <row r="36" spans="2:6" ht="12.75" customHeight="1" x14ac:dyDescent="0.2">
      <c r="B36" s="520"/>
      <c r="C36" s="520"/>
      <c r="D36" s="520"/>
      <c r="E36" s="520"/>
      <c r="F36" s="520"/>
    </row>
    <row r="37" spans="2:6" ht="12.75" customHeight="1" x14ac:dyDescent="0.2">
      <c r="B37" s="520"/>
      <c r="C37" s="520"/>
      <c r="D37" s="520"/>
      <c r="E37" s="520"/>
      <c r="F37" s="520"/>
    </row>
    <row r="38" spans="2:6" ht="12.75" customHeight="1" x14ac:dyDescent="0.2">
      <c r="B38" s="520"/>
      <c r="C38" s="520"/>
      <c r="D38" s="520"/>
      <c r="E38" s="520"/>
      <c r="F38" s="520"/>
    </row>
  </sheetData>
  <mergeCells count="12">
    <mergeCell ref="B32:F38"/>
    <mergeCell ref="A8:F8"/>
    <mergeCell ref="A14:F14"/>
    <mergeCell ref="C5:E5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DX113"/>
  <sheetViews>
    <sheetView showZeros="0" topLeftCell="A4" zoomScale="60" zoomScaleNormal="60" zoomScaleSheetLayoutView="55" workbookViewId="0">
      <pane xSplit="4" ySplit="9" topLeftCell="E13" activePane="bottomRight" state="frozen"/>
      <selection activeCell="A4" sqref="A4"/>
      <selection pane="topRight" activeCell="E4" sqref="E4"/>
      <selection pane="bottomLeft" activeCell="A13" sqref="A13"/>
      <selection pane="bottomRight" activeCell="N4" sqref="N4"/>
    </sheetView>
  </sheetViews>
  <sheetFormatPr defaultRowHeight="12.75" x14ac:dyDescent="0.2"/>
  <cols>
    <col min="1" max="1" width="11.1640625" customWidth="1"/>
    <col min="2" max="2" width="8.33203125" customWidth="1"/>
    <col min="3" max="3" width="7" customWidth="1"/>
    <col min="4" max="4" width="91.83203125" style="75" customWidth="1"/>
    <col min="5" max="5" width="15.6640625" style="75" customWidth="1"/>
    <col min="6" max="7" width="16.5" style="75" customWidth="1"/>
    <col min="8" max="8" width="14.6640625" style="75" customWidth="1"/>
    <col min="9" max="9" width="9.33203125" style="75" customWidth="1"/>
    <col min="10" max="10" width="14.83203125" style="75" customWidth="1"/>
    <col min="11" max="11" width="14" style="75" customWidth="1"/>
    <col min="12" max="12" width="14.1640625" style="75" customWidth="1"/>
    <col min="13" max="13" width="13.83203125" style="75" customWidth="1"/>
    <col min="14" max="14" width="12.33203125" style="75" customWidth="1"/>
    <col min="15" max="15" width="13.5" style="75" customWidth="1"/>
    <col min="16" max="16" width="11.83203125" style="75" customWidth="1"/>
    <col min="17" max="17" width="15.83203125" style="75" customWidth="1"/>
    <col min="18" max="18" width="12.33203125" style="75" bestFit="1" customWidth="1"/>
    <col min="19" max="19" width="15.5" style="75" customWidth="1"/>
    <col min="20" max="20" width="9.6640625" style="75" customWidth="1"/>
    <col min="21" max="21" width="12.5" style="75" customWidth="1"/>
    <col min="22" max="22" width="14.5" style="75" customWidth="1"/>
    <col min="23" max="23" width="12.1640625" style="75" customWidth="1"/>
    <col min="24" max="24" width="9.1640625" style="75" customWidth="1"/>
    <col min="25" max="25" width="10.5" style="75" customWidth="1"/>
    <col min="26" max="26" width="12.83203125" style="75" customWidth="1"/>
    <col min="27" max="27" width="15.5" style="84" bestFit="1" customWidth="1"/>
    <col min="28" max="28" width="15.6640625" customWidth="1"/>
    <col min="29" max="29" width="15.5" bestFit="1" customWidth="1"/>
    <col min="30" max="30" width="15.33203125" customWidth="1"/>
    <col min="31" max="31" width="10.1640625" customWidth="1"/>
    <col min="32" max="32" width="14.33203125" style="84" customWidth="1"/>
    <col min="33" max="33" width="13.83203125" style="84" customWidth="1"/>
    <col min="34" max="34" width="14.5" customWidth="1"/>
    <col min="35" max="35" width="12.83203125" customWidth="1"/>
    <col min="36" max="36" width="10.83203125" customWidth="1"/>
    <col min="37" max="37" width="12.5" customWidth="1"/>
    <col min="38" max="38" width="16.1640625" style="78" customWidth="1"/>
    <col min="39" max="128" width="8.83203125" style="4" customWidth="1"/>
  </cols>
  <sheetData>
    <row r="1" spans="1:128" s="4" customFormat="1" ht="11.45" customHeight="1" x14ac:dyDescent="0.2">
      <c r="D1" s="164"/>
      <c r="E1" s="164"/>
      <c r="F1" s="164"/>
      <c r="G1" s="164"/>
      <c r="H1" s="164"/>
      <c r="I1" s="164"/>
      <c r="J1" s="164"/>
      <c r="K1" s="164"/>
      <c r="L1" s="164"/>
      <c r="M1" s="548" t="s">
        <v>235</v>
      </c>
      <c r="N1" s="548"/>
      <c r="Q1" s="164"/>
      <c r="R1" s="164"/>
      <c r="S1" s="164"/>
      <c r="T1" s="164"/>
      <c r="U1" s="164"/>
      <c r="V1" s="164"/>
      <c r="W1" s="164"/>
      <c r="AA1" s="82"/>
      <c r="AF1" s="82"/>
      <c r="AG1" s="82"/>
      <c r="AL1" s="82"/>
    </row>
    <row r="2" spans="1:128" s="4" customFormat="1" x14ac:dyDescent="0.2">
      <c r="D2" s="164"/>
      <c r="E2" s="164"/>
      <c r="F2" s="164"/>
      <c r="G2" s="164"/>
      <c r="H2" s="164"/>
      <c r="I2" s="164"/>
      <c r="J2" s="164"/>
      <c r="K2" s="164"/>
      <c r="L2" s="164"/>
      <c r="M2" s="548" t="s">
        <v>236</v>
      </c>
      <c r="N2" s="548"/>
      <c r="Q2" s="164"/>
      <c r="R2" s="164"/>
      <c r="S2" s="164"/>
      <c r="T2" s="164"/>
      <c r="U2" s="164"/>
      <c r="V2" s="164"/>
      <c r="W2" s="164"/>
      <c r="AA2" s="82"/>
      <c r="AF2" s="82"/>
      <c r="AG2" s="82"/>
      <c r="AL2" s="82"/>
    </row>
    <row r="3" spans="1:128" s="19" customFormat="1" ht="58.15" customHeight="1" x14ac:dyDescent="0.2">
      <c r="A3" s="27"/>
      <c r="B3" s="27"/>
      <c r="C3" s="27"/>
      <c r="D3" s="74"/>
      <c r="E3" s="74"/>
      <c r="F3" s="74"/>
      <c r="G3" s="74"/>
      <c r="H3" s="74"/>
      <c r="I3" s="74"/>
      <c r="J3" s="74"/>
      <c r="K3" s="74"/>
      <c r="L3" s="74"/>
      <c r="M3" s="560" t="s">
        <v>362</v>
      </c>
      <c r="N3" s="560"/>
      <c r="O3" s="560"/>
      <c r="P3" s="560"/>
      <c r="Q3" s="74"/>
      <c r="R3" s="74"/>
      <c r="S3" s="74"/>
      <c r="T3" s="74"/>
      <c r="U3" s="74"/>
      <c r="V3" s="74"/>
      <c r="W3" s="74"/>
      <c r="AA3" s="95"/>
      <c r="AB3" s="1"/>
      <c r="AC3" s="99"/>
      <c r="AD3" s="99"/>
      <c r="AE3" s="99"/>
      <c r="AF3" s="99"/>
      <c r="AG3" s="99"/>
      <c r="AH3" s="99"/>
      <c r="AL3" s="81"/>
    </row>
    <row r="4" spans="1:128" s="19" customFormat="1" ht="20.45" customHeight="1" x14ac:dyDescent="0.2">
      <c r="A4" s="27"/>
      <c r="B4" s="27"/>
      <c r="C4" s="27"/>
      <c r="D4" s="74"/>
      <c r="E4" s="74"/>
      <c r="F4" s="74"/>
      <c r="G4" s="74"/>
      <c r="H4" s="74"/>
      <c r="I4" s="74"/>
      <c r="J4" s="74"/>
      <c r="K4" s="74"/>
      <c r="L4" s="528">
        <v>44280</v>
      </c>
      <c r="M4" s="528"/>
      <c r="N4" s="593" t="s">
        <v>394</v>
      </c>
      <c r="O4" s="448"/>
      <c r="Q4" s="74"/>
      <c r="R4" s="74"/>
      <c r="S4" s="74"/>
      <c r="T4" s="74"/>
      <c r="U4" s="74"/>
      <c r="V4" s="74"/>
      <c r="W4" s="74"/>
      <c r="AA4" s="95"/>
      <c r="AB4" s="1"/>
      <c r="AC4" s="1"/>
      <c r="AD4" s="1"/>
      <c r="AE4" s="1"/>
      <c r="AF4" s="95"/>
      <c r="AG4" s="95"/>
      <c r="AH4" s="1"/>
      <c r="AL4" s="111"/>
    </row>
    <row r="5" spans="1:128" s="19" customFormat="1" ht="25.35" customHeight="1" x14ac:dyDescent="0.2">
      <c r="A5" s="531" t="s">
        <v>304</v>
      </c>
      <c r="B5" s="531"/>
      <c r="C5" s="531"/>
      <c r="D5" s="531"/>
      <c r="E5" s="531"/>
      <c r="F5" s="531"/>
      <c r="G5" s="531"/>
      <c r="H5" s="531"/>
      <c r="I5" s="531"/>
      <c r="J5" s="531"/>
      <c r="K5" s="531"/>
      <c r="L5" s="531"/>
      <c r="M5" s="531"/>
      <c r="N5" s="531"/>
      <c r="O5" s="531"/>
      <c r="P5" s="531"/>
      <c r="Q5" s="390"/>
      <c r="R5" s="390"/>
      <c r="S5" s="390"/>
      <c r="T5" s="390"/>
      <c r="U5" s="390"/>
      <c r="V5" s="390"/>
      <c r="W5" s="390"/>
      <c r="X5" s="390"/>
      <c r="Y5" s="390"/>
      <c r="Z5" s="390"/>
      <c r="AA5" s="390"/>
      <c r="AB5" s="390"/>
      <c r="AC5" s="390"/>
      <c r="AD5" s="390"/>
      <c r="AE5" s="390"/>
      <c r="AF5" s="390"/>
      <c r="AG5" s="390"/>
      <c r="AH5" s="390"/>
      <c r="AI5" s="390"/>
      <c r="AJ5" s="390"/>
      <c r="AK5" s="390"/>
      <c r="AL5" s="73"/>
    </row>
    <row r="6" spans="1:128" s="19" customFormat="1" ht="18.75" x14ac:dyDescent="0.3">
      <c r="A6" s="79"/>
      <c r="B6" s="43"/>
      <c r="C6" s="43"/>
      <c r="D6" s="177">
        <v>18541000000</v>
      </c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  <c r="Y6" s="389"/>
      <c r="Z6" s="389"/>
      <c r="AA6" s="96"/>
      <c r="AB6" s="76"/>
      <c r="AC6" s="31"/>
      <c r="AD6" s="76"/>
      <c r="AE6" s="76"/>
      <c r="AF6" s="3"/>
      <c r="AG6" s="3"/>
      <c r="AH6" s="34"/>
      <c r="AI6" s="34"/>
      <c r="AJ6" s="34"/>
      <c r="AK6" s="34"/>
    </row>
    <row r="7" spans="1:128" s="19" customFormat="1" ht="18.75" x14ac:dyDescent="0.3">
      <c r="A7" s="79"/>
      <c r="B7" s="43"/>
      <c r="C7" s="43"/>
      <c r="D7" s="178" t="s">
        <v>260</v>
      </c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57" t="s">
        <v>249</v>
      </c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96"/>
      <c r="AB7" s="76"/>
      <c r="AC7" s="31"/>
      <c r="AD7" s="76"/>
      <c r="AE7" s="76"/>
      <c r="AF7" s="3"/>
      <c r="AG7" s="3"/>
      <c r="AH7" s="34"/>
      <c r="AJ7" s="34"/>
      <c r="AK7" s="34"/>
      <c r="AL7" s="157"/>
    </row>
    <row r="8" spans="1:128" s="19" customFormat="1" ht="17.45" customHeight="1" thickBot="1" x14ac:dyDescent="0.25">
      <c r="AA8" s="549"/>
      <c r="AB8" s="549"/>
      <c r="AC8" s="549"/>
      <c r="AD8" s="549"/>
      <c r="AE8" s="549"/>
      <c r="AF8" s="549"/>
      <c r="AG8" s="549"/>
      <c r="AH8" s="549"/>
      <c r="AI8" s="549"/>
      <c r="AJ8" s="549"/>
      <c r="AK8" s="549"/>
      <c r="AL8" s="154"/>
    </row>
    <row r="9" spans="1:128" s="55" customFormat="1" ht="21.75" customHeight="1" x14ac:dyDescent="0.25">
      <c r="A9" s="543" t="s">
        <v>261</v>
      </c>
      <c r="B9" s="543" t="s">
        <v>262</v>
      </c>
      <c r="C9" s="543" t="s">
        <v>263</v>
      </c>
      <c r="D9" s="534" t="s">
        <v>264</v>
      </c>
      <c r="E9" s="535" t="s">
        <v>357</v>
      </c>
      <c r="F9" s="536"/>
      <c r="G9" s="536"/>
      <c r="H9" s="536"/>
      <c r="I9" s="536"/>
      <c r="J9" s="536"/>
      <c r="K9" s="536"/>
      <c r="L9" s="536"/>
      <c r="M9" s="536"/>
      <c r="N9" s="536"/>
      <c r="O9" s="537"/>
      <c r="P9" s="535" t="s">
        <v>358</v>
      </c>
      <c r="Q9" s="536"/>
      <c r="R9" s="536"/>
      <c r="S9" s="536"/>
      <c r="T9" s="536"/>
      <c r="U9" s="536"/>
      <c r="V9" s="536"/>
      <c r="W9" s="536"/>
      <c r="X9" s="536"/>
      <c r="Y9" s="536"/>
      <c r="Z9" s="537"/>
      <c r="AA9" s="540" t="s">
        <v>361</v>
      </c>
      <c r="AB9" s="541"/>
      <c r="AC9" s="541"/>
      <c r="AD9" s="541"/>
      <c r="AE9" s="541"/>
      <c r="AF9" s="541"/>
      <c r="AG9" s="541"/>
      <c r="AH9" s="541"/>
      <c r="AI9" s="541"/>
      <c r="AJ9" s="541"/>
      <c r="AK9" s="542"/>
      <c r="AL9" s="561" t="s">
        <v>63</v>
      </c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</row>
    <row r="10" spans="1:128" s="55" customFormat="1" ht="16.5" customHeight="1" x14ac:dyDescent="0.2">
      <c r="A10" s="544"/>
      <c r="B10" s="544"/>
      <c r="C10" s="544"/>
      <c r="D10" s="534"/>
      <c r="E10" s="538" t="s">
        <v>61</v>
      </c>
      <c r="F10" s="533"/>
      <c r="G10" s="533"/>
      <c r="H10" s="533"/>
      <c r="I10" s="533"/>
      <c r="J10" s="533" t="s">
        <v>62</v>
      </c>
      <c r="K10" s="533"/>
      <c r="L10" s="533"/>
      <c r="M10" s="533"/>
      <c r="N10" s="533"/>
      <c r="O10" s="539"/>
      <c r="P10" s="538" t="s">
        <v>61</v>
      </c>
      <c r="Q10" s="533"/>
      <c r="R10" s="533"/>
      <c r="S10" s="533"/>
      <c r="T10" s="533"/>
      <c r="U10" s="533" t="s">
        <v>62</v>
      </c>
      <c r="V10" s="533"/>
      <c r="W10" s="533"/>
      <c r="X10" s="533"/>
      <c r="Y10" s="533"/>
      <c r="Z10" s="539"/>
      <c r="AA10" s="538" t="s">
        <v>61</v>
      </c>
      <c r="AB10" s="533"/>
      <c r="AC10" s="533"/>
      <c r="AD10" s="533"/>
      <c r="AE10" s="533"/>
      <c r="AF10" s="533" t="s">
        <v>62</v>
      </c>
      <c r="AG10" s="533"/>
      <c r="AH10" s="533"/>
      <c r="AI10" s="533"/>
      <c r="AJ10" s="533"/>
      <c r="AK10" s="539"/>
      <c r="AL10" s="562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</row>
    <row r="11" spans="1:128" s="55" customFormat="1" ht="20.25" customHeight="1" x14ac:dyDescent="0.2">
      <c r="A11" s="544"/>
      <c r="B11" s="544"/>
      <c r="C11" s="544"/>
      <c r="D11" s="534"/>
      <c r="E11" s="538" t="s">
        <v>243</v>
      </c>
      <c r="F11" s="532" t="s">
        <v>64</v>
      </c>
      <c r="G11" s="529" t="s">
        <v>65</v>
      </c>
      <c r="H11" s="529"/>
      <c r="I11" s="532" t="s">
        <v>66</v>
      </c>
      <c r="J11" s="533" t="s">
        <v>243</v>
      </c>
      <c r="K11" s="529" t="s">
        <v>253</v>
      </c>
      <c r="L11" s="532" t="s">
        <v>64</v>
      </c>
      <c r="M11" s="529" t="s">
        <v>65</v>
      </c>
      <c r="N11" s="529"/>
      <c r="O11" s="530" t="s">
        <v>66</v>
      </c>
      <c r="P11" s="538" t="s">
        <v>243</v>
      </c>
      <c r="Q11" s="532" t="s">
        <v>64</v>
      </c>
      <c r="R11" s="529" t="s">
        <v>65</v>
      </c>
      <c r="S11" s="529"/>
      <c r="T11" s="532" t="s">
        <v>66</v>
      </c>
      <c r="U11" s="533" t="s">
        <v>243</v>
      </c>
      <c r="V11" s="529" t="s">
        <v>359</v>
      </c>
      <c r="W11" s="532" t="s">
        <v>64</v>
      </c>
      <c r="X11" s="529" t="s">
        <v>65</v>
      </c>
      <c r="Y11" s="529"/>
      <c r="Z11" s="530" t="s">
        <v>66</v>
      </c>
      <c r="AA11" s="546" t="s">
        <v>243</v>
      </c>
      <c r="AB11" s="550" t="s">
        <v>64</v>
      </c>
      <c r="AC11" s="552" t="s">
        <v>65</v>
      </c>
      <c r="AD11" s="553"/>
      <c r="AE11" s="550" t="s">
        <v>66</v>
      </c>
      <c r="AF11" s="554" t="s">
        <v>243</v>
      </c>
      <c r="AG11" s="556" t="s">
        <v>253</v>
      </c>
      <c r="AH11" s="550" t="s">
        <v>64</v>
      </c>
      <c r="AI11" s="552" t="s">
        <v>65</v>
      </c>
      <c r="AJ11" s="553"/>
      <c r="AK11" s="558" t="s">
        <v>66</v>
      </c>
      <c r="AL11" s="562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  <c r="CU11" s="56"/>
      <c r="CV11" s="56"/>
      <c r="CW11" s="56"/>
      <c r="CX11" s="56"/>
      <c r="CY11" s="56"/>
      <c r="CZ11" s="56"/>
      <c r="DA11" s="56"/>
      <c r="DB11" s="56"/>
      <c r="DC11" s="56"/>
      <c r="DD11" s="56"/>
      <c r="DE11" s="56"/>
      <c r="DF11" s="56"/>
      <c r="DG11" s="56"/>
      <c r="DH11" s="56"/>
      <c r="DI11" s="56"/>
      <c r="DJ11" s="56"/>
      <c r="DK11" s="56"/>
      <c r="DL11" s="56"/>
      <c r="DM11" s="56"/>
      <c r="DN11" s="56"/>
      <c r="DO11" s="56"/>
      <c r="DP11" s="56"/>
      <c r="DQ11" s="56"/>
      <c r="DR11" s="56"/>
      <c r="DS11" s="56"/>
      <c r="DT11" s="56"/>
      <c r="DU11" s="56"/>
      <c r="DV11" s="56"/>
      <c r="DW11" s="56"/>
    </row>
    <row r="12" spans="1:128" s="55" customFormat="1" ht="45.6" customHeight="1" x14ac:dyDescent="0.2">
      <c r="A12" s="545"/>
      <c r="B12" s="545"/>
      <c r="C12" s="545"/>
      <c r="D12" s="534"/>
      <c r="E12" s="538"/>
      <c r="F12" s="532"/>
      <c r="G12" s="386" t="s">
        <v>67</v>
      </c>
      <c r="H12" s="386" t="s">
        <v>68</v>
      </c>
      <c r="I12" s="532"/>
      <c r="J12" s="533"/>
      <c r="K12" s="529"/>
      <c r="L12" s="532"/>
      <c r="M12" s="386" t="s">
        <v>67</v>
      </c>
      <c r="N12" s="387" t="s">
        <v>68</v>
      </c>
      <c r="O12" s="530"/>
      <c r="P12" s="538"/>
      <c r="Q12" s="532"/>
      <c r="R12" s="386" t="s">
        <v>67</v>
      </c>
      <c r="S12" s="386" t="s">
        <v>68</v>
      </c>
      <c r="T12" s="532"/>
      <c r="U12" s="533"/>
      <c r="V12" s="529"/>
      <c r="W12" s="532"/>
      <c r="X12" s="386" t="s">
        <v>67</v>
      </c>
      <c r="Y12" s="387" t="s">
        <v>68</v>
      </c>
      <c r="Z12" s="530"/>
      <c r="AA12" s="547"/>
      <c r="AB12" s="551"/>
      <c r="AC12" s="386" t="s">
        <v>67</v>
      </c>
      <c r="AD12" s="386" t="s">
        <v>68</v>
      </c>
      <c r="AE12" s="551"/>
      <c r="AF12" s="555"/>
      <c r="AG12" s="557"/>
      <c r="AH12" s="551"/>
      <c r="AI12" s="386" t="s">
        <v>67</v>
      </c>
      <c r="AJ12" s="387" t="s">
        <v>68</v>
      </c>
      <c r="AK12" s="559"/>
      <c r="AL12" s="563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</row>
    <row r="13" spans="1:128" s="108" customFormat="1" x14ac:dyDescent="0.2">
      <c r="A13" s="123" t="s">
        <v>204</v>
      </c>
      <c r="B13" s="124"/>
      <c r="C13" s="124"/>
      <c r="D13" s="391" t="s">
        <v>106</v>
      </c>
      <c r="E13" s="415">
        <v>29301427</v>
      </c>
      <c r="F13" s="231">
        <v>29301427</v>
      </c>
      <c r="G13" s="231">
        <v>14557762</v>
      </c>
      <c r="H13" s="231">
        <v>605980</v>
      </c>
      <c r="I13" s="231">
        <v>0</v>
      </c>
      <c r="J13" s="231">
        <v>1608026</v>
      </c>
      <c r="K13" s="231">
        <v>1583026</v>
      </c>
      <c r="L13" s="231">
        <v>25000</v>
      </c>
      <c r="M13" s="231">
        <v>0</v>
      </c>
      <c r="N13" s="231">
        <v>0</v>
      </c>
      <c r="O13" s="416">
        <v>1583026</v>
      </c>
      <c r="P13" s="468">
        <v>322560</v>
      </c>
      <c r="Q13" s="125">
        <v>322560</v>
      </c>
      <c r="R13" s="125">
        <v>0</v>
      </c>
      <c r="S13" s="125">
        <v>15700</v>
      </c>
      <c r="T13" s="125">
        <v>0</v>
      </c>
      <c r="U13" s="125">
        <v>97000</v>
      </c>
      <c r="V13" s="125">
        <v>97000</v>
      </c>
      <c r="W13" s="125">
        <v>97000</v>
      </c>
      <c r="X13" s="125">
        <v>0</v>
      </c>
      <c r="Y13" s="125">
        <v>0</v>
      </c>
      <c r="Z13" s="469">
        <v>0</v>
      </c>
      <c r="AA13" s="468">
        <v>29623987</v>
      </c>
      <c r="AB13" s="231">
        <v>29623987</v>
      </c>
      <c r="AC13" s="231">
        <v>14557762</v>
      </c>
      <c r="AD13" s="231">
        <v>621680</v>
      </c>
      <c r="AE13" s="231">
        <v>0</v>
      </c>
      <c r="AF13" s="231">
        <v>1705026</v>
      </c>
      <c r="AG13" s="231">
        <v>1680026</v>
      </c>
      <c r="AH13" s="231">
        <v>122000</v>
      </c>
      <c r="AI13" s="231">
        <v>0</v>
      </c>
      <c r="AJ13" s="231">
        <v>0</v>
      </c>
      <c r="AK13" s="231">
        <v>1583026</v>
      </c>
      <c r="AL13" s="416">
        <v>31329013</v>
      </c>
    </row>
    <row r="14" spans="1:128" s="107" customFormat="1" x14ac:dyDescent="0.2">
      <c r="A14" s="50" t="s">
        <v>205</v>
      </c>
      <c r="B14" s="51"/>
      <c r="C14" s="51"/>
      <c r="D14" s="392" t="s">
        <v>106</v>
      </c>
      <c r="E14" s="417">
        <v>29301427</v>
      </c>
      <c r="F14" s="232">
        <v>29301427</v>
      </c>
      <c r="G14" s="232">
        <v>14557762</v>
      </c>
      <c r="H14" s="232">
        <v>605980</v>
      </c>
      <c r="I14" s="232">
        <v>0</v>
      </c>
      <c r="J14" s="232">
        <v>1608026</v>
      </c>
      <c r="K14" s="232">
        <v>1583026</v>
      </c>
      <c r="L14" s="232">
        <v>25000</v>
      </c>
      <c r="M14" s="232">
        <v>0</v>
      </c>
      <c r="N14" s="232">
        <v>0</v>
      </c>
      <c r="O14" s="418">
        <v>1583026</v>
      </c>
      <c r="P14" s="470">
        <v>322560</v>
      </c>
      <c r="Q14" s="91">
        <v>322560</v>
      </c>
      <c r="R14" s="91">
        <v>0</v>
      </c>
      <c r="S14" s="91">
        <v>15700</v>
      </c>
      <c r="T14" s="91">
        <v>0</v>
      </c>
      <c r="U14" s="91">
        <v>97000</v>
      </c>
      <c r="V14" s="91">
        <v>97000</v>
      </c>
      <c r="W14" s="91">
        <v>97000</v>
      </c>
      <c r="X14" s="91">
        <v>0</v>
      </c>
      <c r="Y14" s="91">
        <v>0</v>
      </c>
      <c r="Z14" s="471">
        <v>0</v>
      </c>
      <c r="AA14" s="470">
        <v>29623987</v>
      </c>
      <c r="AB14" s="232">
        <v>29623987</v>
      </c>
      <c r="AC14" s="232">
        <v>14557762</v>
      </c>
      <c r="AD14" s="232">
        <v>621680</v>
      </c>
      <c r="AE14" s="232">
        <v>0</v>
      </c>
      <c r="AF14" s="232">
        <v>1705026</v>
      </c>
      <c r="AG14" s="232">
        <v>1680026</v>
      </c>
      <c r="AH14" s="232">
        <v>122000</v>
      </c>
      <c r="AI14" s="232">
        <v>0</v>
      </c>
      <c r="AJ14" s="232">
        <v>0</v>
      </c>
      <c r="AK14" s="232">
        <v>1583026</v>
      </c>
      <c r="AL14" s="418">
        <v>31329013</v>
      </c>
    </row>
    <row r="15" spans="1:128" s="77" customFormat="1" ht="25.5" x14ac:dyDescent="0.2">
      <c r="A15" s="198" t="s">
        <v>206</v>
      </c>
      <c r="B15" s="159" t="s">
        <v>156</v>
      </c>
      <c r="C15" s="159" t="s">
        <v>69</v>
      </c>
      <c r="D15" s="393" t="s">
        <v>311</v>
      </c>
      <c r="E15" s="419">
        <v>19358950</v>
      </c>
      <c r="F15" s="229">
        <v>19358950</v>
      </c>
      <c r="G15" s="229">
        <v>14557762</v>
      </c>
      <c r="H15" s="229">
        <v>595380</v>
      </c>
      <c r="I15" s="229">
        <v>0</v>
      </c>
      <c r="J15" s="328">
        <v>5000</v>
      </c>
      <c r="K15" s="328">
        <v>0</v>
      </c>
      <c r="L15" s="328">
        <v>5000</v>
      </c>
      <c r="M15" s="229">
        <v>0</v>
      </c>
      <c r="N15" s="229">
        <v>0</v>
      </c>
      <c r="O15" s="420">
        <v>0</v>
      </c>
      <c r="P15" s="472">
        <v>200700</v>
      </c>
      <c r="Q15" s="473">
        <v>200700</v>
      </c>
      <c r="R15" s="473"/>
      <c r="S15" s="473">
        <v>15700</v>
      </c>
      <c r="T15" s="473"/>
      <c r="U15" s="450">
        <v>0</v>
      </c>
      <c r="V15" s="473"/>
      <c r="W15" s="473"/>
      <c r="X15" s="473"/>
      <c r="Y15" s="473"/>
      <c r="Z15" s="474"/>
      <c r="AA15" s="472">
        <v>19559650</v>
      </c>
      <c r="AB15" s="229">
        <v>19559650</v>
      </c>
      <c r="AC15" s="229">
        <v>14557762</v>
      </c>
      <c r="AD15" s="229">
        <v>611080</v>
      </c>
      <c r="AE15" s="229">
        <v>0</v>
      </c>
      <c r="AF15" s="229">
        <v>5000</v>
      </c>
      <c r="AG15" s="229">
        <v>0</v>
      </c>
      <c r="AH15" s="229">
        <v>5000</v>
      </c>
      <c r="AI15" s="229">
        <v>0</v>
      </c>
      <c r="AJ15" s="229">
        <v>0</v>
      </c>
      <c r="AK15" s="229">
        <v>0</v>
      </c>
      <c r="AL15" s="230">
        <v>19564650</v>
      </c>
    </row>
    <row r="16" spans="1:128" s="77" customFormat="1" x14ac:dyDescent="0.2">
      <c r="A16" s="198" t="s">
        <v>207</v>
      </c>
      <c r="B16" s="159" t="s">
        <v>104</v>
      </c>
      <c r="C16" s="159" t="s">
        <v>86</v>
      </c>
      <c r="D16" s="394" t="s">
        <v>186</v>
      </c>
      <c r="E16" s="419">
        <v>235000</v>
      </c>
      <c r="F16" s="229">
        <v>235000</v>
      </c>
      <c r="G16" s="229">
        <v>0</v>
      </c>
      <c r="H16" s="229">
        <v>0</v>
      </c>
      <c r="I16" s="229">
        <v>0</v>
      </c>
      <c r="J16" s="328">
        <v>0</v>
      </c>
      <c r="K16" s="328">
        <v>0</v>
      </c>
      <c r="L16" s="328">
        <v>0</v>
      </c>
      <c r="M16" s="229">
        <v>0</v>
      </c>
      <c r="N16" s="229">
        <v>0</v>
      </c>
      <c r="O16" s="420">
        <v>0</v>
      </c>
      <c r="P16" s="472">
        <v>0</v>
      </c>
      <c r="Q16" s="473"/>
      <c r="R16" s="473"/>
      <c r="S16" s="473"/>
      <c r="T16" s="473"/>
      <c r="U16" s="450">
        <v>0</v>
      </c>
      <c r="V16" s="475"/>
      <c r="W16" s="475"/>
      <c r="X16" s="475"/>
      <c r="Y16" s="475"/>
      <c r="Z16" s="476"/>
      <c r="AA16" s="472">
        <v>235000</v>
      </c>
      <c r="AB16" s="229">
        <v>235000</v>
      </c>
      <c r="AC16" s="229">
        <v>0</v>
      </c>
      <c r="AD16" s="229">
        <v>0</v>
      </c>
      <c r="AE16" s="229">
        <v>0</v>
      </c>
      <c r="AF16" s="229">
        <v>0</v>
      </c>
      <c r="AG16" s="229">
        <v>0</v>
      </c>
      <c r="AH16" s="229">
        <v>0</v>
      </c>
      <c r="AI16" s="229">
        <v>0</v>
      </c>
      <c r="AJ16" s="229">
        <v>0</v>
      </c>
      <c r="AK16" s="229">
        <v>0</v>
      </c>
      <c r="AL16" s="230">
        <v>235000</v>
      </c>
    </row>
    <row r="17" spans="1:38" s="77" customFormat="1" x14ac:dyDescent="0.2">
      <c r="A17" s="198" t="s">
        <v>337</v>
      </c>
      <c r="B17" s="159" t="s">
        <v>335</v>
      </c>
      <c r="C17" s="159" t="s">
        <v>82</v>
      </c>
      <c r="D17" s="394" t="s">
        <v>167</v>
      </c>
      <c r="E17" s="419">
        <v>28438</v>
      </c>
      <c r="F17" s="229">
        <v>28438</v>
      </c>
      <c r="G17" s="229">
        <v>0</v>
      </c>
      <c r="H17" s="229">
        <v>0</v>
      </c>
      <c r="I17" s="229">
        <v>0</v>
      </c>
      <c r="J17" s="229">
        <v>0</v>
      </c>
      <c r="K17" s="229">
        <v>0</v>
      </c>
      <c r="L17" s="229">
        <v>0</v>
      </c>
      <c r="M17" s="229">
        <v>0</v>
      </c>
      <c r="N17" s="229">
        <v>0</v>
      </c>
      <c r="O17" s="420">
        <v>0</v>
      </c>
      <c r="P17" s="472">
        <v>0</v>
      </c>
      <c r="Q17" s="473"/>
      <c r="R17" s="473"/>
      <c r="S17" s="473"/>
      <c r="T17" s="473"/>
      <c r="U17" s="450">
        <v>0</v>
      </c>
      <c r="V17" s="475"/>
      <c r="W17" s="475"/>
      <c r="X17" s="475"/>
      <c r="Y17" s="475"/>
      <c r="Z17" s="476"/>
      <c r="AA17" s="472">
        <v>28438</v>
      </c>
      <c r="AB17" s="229">
        <v>28438</v>
      </c>
      <c r="AC17" s="229">
        <v>0</v>
      </c>
      <c r="AD17" s="229">
        <v>0</v>
      </c>
      <c r="AE17" s="229">
        <v>0</v>
      </c>
      <c r="AF17" s="229">
        <v>0</v>
      </c>
      <c r="AG17" s="229">
        <v>0</v>
      </c>
      <c r="AH17" s="229">
        <v>0</v>
      </c>
      <c r="AI17" s="229">
        <v>0</v>
      </c>
      <c r="AJ17" s="229">
        <v>0</v>
      </c>
      <c r="AK17" s="229">
        <v>0</v>
      </c>
      <c r="AL17" s="230">
        <v>28438</v>
      </c>
    </row>
    <row r="18" spans="1:38" s="77" customFormat="1" x14ac:dyDescent="0.2">
      <c r="A18" s="198" t="s">
        <v>208</v>
      </c>
      <c r="B18" s="159" t="s">
        <v>108</v>
      </c>
      <c r="C18" s="159" t="s">
        <v>83</v>
      </c>
      <c r="D18" s="395" t="s">
        <v>107</v>
      </c>
      <c r="E18" s="419">
        <v>5502636</v>
      </c>
      <c r="F18" s="229">
        <v>5502636</v>
      </c>
      <c r="G18" s="229">
        <v>0</v>
      </c>
      <c r="H18" s="229">
        <v>0</v>
      </c>
      <c r="I18" s="229">
        <v>0</v>
      </c>
      <c r="J18" s="229">
        <v>180000</v>
      </c>
      <c r="K18" s="228">
        <v>180000</v>
      </c>
      <c r="L18" s="229">
        <v>0</v>
      </c>
      <c r="M18" s="229">
        <v>0</v>
      </c>
      <c r="N18" s="229">
        <v>0</v>
      </c>
      <c r="O18" s="421">
        <v>180000</v>
      </c>
      <c r="P18" s="472">
        <v>121860</v>
      </c>
      <c r="Q18" s="473">
        <v>121860</v>
      </c>
      <c r="R18" s="473"/>
      <c r="S18" s="473"/>
      <c r="T18" s="473"/>
      <c r="U18" s="450">
        <v>0</v>
      </c>
      <c r="V18" s="477"/>
      <c r="W18" s="477"/>
      <c r="X18" s="477"/>
      <c r="Y18" s="477"/>
      <c r="Z18" s="478"/>
      <c r="AA18" s="472">
        <v>5624496</v>
      </c>
      <c r="AB18" s="229">
        <v>5624496</v>
      </c>
      <c r="AC18" s="229">
        <v>0</v>
      </c>
      <c r="AD18" s="229">
        <v>0</v>
      </c>
      <c r="AE18" s="229">
        <v>0</v>
      </c>
      <c r="AF18" s="229">
        <v>180000</v>
      </c>
      <c r="AG18" s="229">
        <v>180000</v>
      </c>
      <c r="AH18" s="229">
        <v>0</v>
      </c>
      <c r="AI18" s="229">
        <v>0</v>
      </c>
      <c r="AJ18" s="229">
        <v>0</v>
      </c>
      <c r="AK18" s="229">
        <v>180000</v>
      </c>
      <c r="AL18" s="230">
        <v>5804496</v>
      </c>
    </row>
    <row r="19" spans="1:38" s="88" customFormat="1" ht="13.15" customHeight="1" x14ac:dyDescent="0.2">
      <c r="A19" s="198" t="s">
        <v>209</v>
      </c>
      <c r="B19" s="159" t="s">
        <v>48</v>
      </c>
      <c r="C19" s="159" t="s">
        <v>84</v>
      </c>
      <c r="D19" s="396" t="s">
        <v>194</v>
      </c>
      <c r="E19" s="419">
        <v>2317200</v>
      </c>
      <c r="F19" s="229">
        <v>2317200</v>
      </c>
      <c r="G19" s="229">
        <v>0</v>
      </c>
      <c r="H19" s="229">
        <v>0</v>
      </c>
      <c r="I19" s="229">
        <v>0</v>
      </c>
      <c r="J19" s="229">
        <v>0</v>
      </c>
      <c r="K19" s="229">
        <v>0</v>
      </c>
      <c r="L19" s="229">
        <v>0</v>
      </c>
      <c r="M19" s="229">
        <v>0</v>
      </c>
      <c r="N19" s="229">
        <v>0</v>
      </c>
      <c r="O19" s="420">
        <v>0</v>
      </c>
      <c r="P19" s="472">
        <v>0</v>
      </c>
      <c r="Q19" s="473"/>
      <c r="R19" s="473"/>
      <c r="S19" s="473"/>
      <c r="T19" s="473"/>
      <c r="U19" s="450">
        <v>0</v>
      </c>
      <c r="V19" s="475"/>
      <c r="W19" s="475"/>
      <c r="X19" s="475"/>
      <c r="Y19" s="475"/>
      <c r="Z19" s="476"/>
      <c r="AA19" s="472">
        <v>2317200</v>
      </c>
      <c r="AB19" s="229">
        <v>2317200</v>
      </c>
      <c r="AC19" s="229">
        <v>0</v>
      </c>
      <c r="AD19" s="229">
        <v>0</v>
      </c>
      <c r="AE19" s="229">
        <v>0</v>
      </c>
      <c r="AF19" s="229">
        <v>0</v>
      </c>
      <c r="AG19" s="229">
        <v>0</v>
      </c>
      <c r="AH19" s="229">
        <v>0</v>
      </c>
      <c r="AI19" s="229">
        <v>0</v>
      </c>
      <c r="AJ19" s="229">
        <v>0</v>
      </c>
      <c r="AK19" s="229">
        <v>0</v>
      </c>
      <c r="AL19" s="230">
        <v>2317200</v>
      </c>
    </row>
    <row r="20" spans="1:38" s="88" customFormat="1" x14ac:dyDescent="0.2">
      <c r="A20" s="198" t="s">
        <v>348</v>
      </c>
      <c r="B20" s="159" t="s">
        <v>349</v>
      </c>
      <c r="C20" s="159" t="s">
        <v>338</v>
      </c>
      <c r="D20" s="397" t="s">
        <v>350</v>
      </c>
      <c r="E20" s="419">
        <v>750400</v>
      </c>
      <c r="F20" s="229">
        <v>750400</v>
      </c>
      <c r="G20" s="229">
        <v>0</v>
      </c>
      <c r="H20" s="229">
        <v>0</v>
      </c>
      <c r="I20" s="229">
        <v>0</v>
      </c>
      <c r="J20" s="229">
        <v>0</v>
      </c>
      <c r="K20" s="229">
        <v>0</v>
      </c>
      <c r="L20" s="229">
        <v>0</v>
      </c>
      <c r="M20" s="229">
        <v>0</v>
      </c>
      <c r="N20" s="229">
        <v>0</v>
      </c>
      <c r="O20" s="420">
        <v>0</v>
      </c>
      <c r="P20" s="472">
        <v>0</v>
      </c>
      <c r="Q20" s="473"/>
      <c r="R20" s="473"/>
      <c r="S20" s="473"/>
      <c r="T20" s="473"/>
      <c r="U20" s="450">
        <v>0</v>
      </c>
      <c r="V20" s="479"/>
      <c r="W20" s="479"/>
      <c r="X20" s="479"/>
      <c r="Y20" s="479"/>
      <c r="Z20" s="480"/>
      <c r="AA20" s="472">
        <v>750400</v>
      </c>
      <c r="AB20" s="229">
        <v>750400</v>
      </c>
      <c r="AC20" s="229">
        <v>0</v>
      </c>
      <c r="AD20" s="229">
        <v>0</v>
      </c>
      <c r="AE20" s="229">
        <v>0</v>
      </c>
      <c r="AF20" s="229">
        <v>0</v>
      </c>
      <c r="AG20" s="229">
        <v>0</v>
      </c>
      <c r="AH20" s="229">
        <v>0</v>
      </c>
      <c r="AI20" s="229">
        <v>0</v>
      </c>
      <c r="AJ20" s="229">
        <v>0</v>
      </c>
      <c r="AK20" s="229">
        <v>0</v>
      </c>
      <c r="AL20" s="230">
        <v>750400</v>
      </c>
    </row>
    <row r="21" spans="1:38" s="77" customFormat="1" ht="39" customHeight="1" x14ac:dyDescent="0.2">
      <c r="A21" s="218" t="s">
        <v>213</v>
      </c>
      <c r="B21" s="219" t="s">
        <v>196</v>
      </c>
      <c r="C21" s="200" t="s">
        <v>71</v>
      </c>
      <c r="D21" s="336" t="s">
        <v>195</v>
      </c>
      <c r="E21" s="419">
        <v>0</v>
      </c>
      <c r="F21" s="229">
        <v>0</v>
      </c>
      <c r="G21" s="229">
        <v>0</v>
      </c>
      <c r="H21" s="229">
        <v>0</v>
      </c>
      <c r="I21" s="229">
        <v>0</v>
      </c>
      <c r="J21" s="229">
        <v>20000</v>
      </c>
      <c r="K21" s="229">
        <v>0</v>
      </c>
      <c r="L21" s="229">
        <v>20000</v>
      </c>
      <c r="M21" s="229">
        <v>0</v>
      </c>
      <c r="N21" s="229">
        <v>0</v>
      </c>
      <c r="O21" s="420">
        <v>0</v>
      </c>
      <c r="P21" s="472">
        <v>0</v>
      </c>
      <c r="Q21" s="473"/>
      <c r="R21" s="473"/>
      <c r="S21" s="473"/>
      <c r="T21" s="473"/>
      <c r="U21" s="450">
        <v>0</v>
      </c>
      <c r="V21" s="475"/>
      <c r="W21" s="475"/>
      <c r="X21" s="475"/>
      <c r="Y21" s="475"/>
      <c r="Z21" s="476"/>
      <c r="AA21" s="472">
        <v>0</v>
      </c>
      <c r="AB21" s="229">
        <v>0</v>
      </c>
      <c r="AC21" s="229">
        <v>0</v>
      </c>
      <c r="AD21" s="229">
        <v>0</v>
      </c>
      <c r="AE21" s="229">
        <v>0</v>
      </c>
      <c r="AF21" s="229">
        <v>20000</v>
      </c>
      <c r="AG21" s="229">
        <v>0</v>
      </c>
      <c r="AH21" s="229">
        <v>20000</v>
      </c>
      <c r="AI21" s="229">
        <v>0</v>
      </c>
      <c r="AJ21" s="229">
        <v>0</v>
      </c>
      <c r="AK21" s="229">
        <v>0</v>
      </c>
      <c r="AL21" s="230">
        <v>20000</v>
      </c>
    </row>
    <row r="22" spans="1:38" s="77" customFormat="1" x14ac:dyDescent="0.2">
      <c r="A22" s="198" t="s">
        <v>210</v>
      </c>
      <c r="B22" s="159" t="s">
        <v>201</v>
      </c>
      <c r="C22" s="159" t="s">
        <v>338</v>
      </c>
      <c r="D22" s="396" t="s">
        <v>203</v>
      </c>
      <c r="E22" s="419">
        <v>820000</v>
      </c>
      <c r="F22" s="229">
        <v>820000</v>
      </c>
      <c r="G22" s="229">
        <v>0</v>
      </c>
      <c r="H22" s="229">
        <v>0</v>
      </c>
      <c r="I22" s="229">
        <v>0</v>
      </c>
      <c r="J22" s="229">
        <v>0</v>
      </c>
      <c r="K22" s="229">
        <v>0</v>
      </c>
      <c r="L22" s="229">
        <v>0</v>
      </c>
      <c r="M22" s="229">
        <v>0</v>
      </c>
      <c r="N22" s="229">
        <v>0</v>
      </c>
      <c r="O22" s="420">
        <v>0</v>
      </c>
      <c r="P22" s="472">
        <v>0</v>
      </c>
      <c r="Q22" s="473"/>
      <c r="R22" s="473"/>
      <c r="S22" s="473"/>
      <c r="T22" s="473"/>
      <c r="U22" s="450">
        <v>0</v>
      </c>
      <c r="V22" s="475"/>
      <c r="W22" s="475"/>
      <c r="X22" s="475"/>
      <c r="Y22" s="475"/>
      <c r="Z22" s="476"/>
      <c r="AA22" s="472">
        <v>820000</v>
      </c>
      <c r="AB22" s="229">
        <v>820000</v>
      </c>
      <c r="AC22" s="229">
        <v>0</v>
      </c>
      <c r="AD22" s="229">
        <v>0</v>
      </c>
      <c r="AE22" s="229">
        <v>0</v>
      </c>
      <c r="AF22" s="229">
        <v>0</v>
      </c>
      <c r="AG22" s="229">
        <v>0</v>
      </c>
      <c r="AH22" s="229">
        <v>0</v>
      </c>
      <c r="AI22" s="229">
        <v>0</v>
      </c>
      <c r="AJ22" s="229">
        <v>0</v>
      </c>
      <c r="AK22" s="229">
        <v>0</v>
      </c>
      <c r="AL22" s="230">
        <v>820000</v>
      </c>
    </row>
    <row r="23" spans="1:38" s="77" customFormat="1" x14ac:dyDescent="0.2">
      <c r="A23" s="158" t="s">
        <v>211</v>
      </c>
      <c r="B23" s="189" t="s">
        <v>110</v>
      </c>
      <c r="C23" s="189" t="s">
        <v>85</v>
      </c>
      <c r="D23" s="395" t="s">
        <v>109</v>
      </c>
      <c r="E23" s="419">
        <v>55000</v>
      </c>
      <c r="F23" s="229">
        <v>55000</v>
      </c>
      <c r="G23" s="229">
        <v>0</v>
      </c>
      <c r="H23" s="229">
        <v>0</v>
      </c>
      <c r="I23" s="229">
        <v>0</v>
      </c>
      <c r="J23" s="229">
        <v>0</v>
      </c>
      <c r="K23" s="229">
        <v>0</v>
      </c>
      <c r="L23" s="229">
        <v>0</v>
      </c>
      <c r="M23" s="229">
        <v>0</v>
      </c>
      <c r="N23" s="229">
        <v>0</v>
      </c>
      <c r="O23" s="420">
        <v>0</v>
      </c>
      <c r="P23" s="472">
        <v>0</v>
      </c>
      <c r="Q23" s="473"/>
      <c r="R23" s="473"/>
      <c r="S23" s="473"/>
      <c r="T23" s="473"/>
      <c r="U23" s="450">
        <v>0</v>
      </c>
      <c r="V23" s="477"/>
      <c r="W23" s="477"/>
      <c r="X23" s="477"/>
      <c r="Y23" s="477"/>
      <c r="Z23" s="478"/>
      <c r="AA23" s="472">
        <v>55000</v>
      </c>
      <c r="AB23" s="229">
        <v>55000</v>
      </c>
      <c r="AC23" s="229">
        <v>0</v>
      </c>
      <c r="AD23" s="229">
        <v>0</v>
      </c>
      <c r="AE23" s="229">
        <v>0</v>
      </c>
      <c r="AF23" s="229">
        <v>0</v>
      </c>
      <c r="AG23" s="229">
        <v>0</v>
      </c>
      <c r="AH23" s="229">
        <v>0</v>
      </c>
      <c r="AI23" s="229">
        <v>0</v>
      </c>
      <c r="AJ23" s="229">
        <v>0</v>
      </c>
      <c r="AK23" s="229">
        <v>0</v>
      </c>
      <c r="AL23" s="230">
        <v>55000</v>
      </c>
    </row>
    <row r="24" spans="1:38" s="77" customFormat="1" x14ac:dyDescent="0.2">
      <c r="A24" s="158" t="s">
        <v>378</v>
      </c>
      <c r="B24" s="189" t="s">
        <v>379</v>
      </c>
      <c r="C24" s="189" t="s">
        <v>87</v>
      </c>
      <c r="D24" s="395" t="s">
        <v>380</v>
      </c>
      <c r="E24" s="419"/>
      <c r="F24" s="229"/>
      <c r="G24" s="229"/>
      <c r="H24" s="229"/>
      <c r="I24" s="229"/>
      <c r="J24" s="229"/>
      <c r="K24" s="229"/>
      <c r="L24" s="229"/>
      <c r="M24" s="229"/>
      <c r="N24" s="229"/>
      <c r="O24" s="420"/>
      <c r="P24" s="472"/>
      <c r="Q24" s="473"/>
      <c r="R24" s="473"/>
      <c r="S24" s="473"/>
      <c r="T24" s="473"/>
      <c r="U24" s="450">
        <v>97000</v>
      </c>
      <c r="V24" s="477">
        <v>97000</v>
      </c>
      <c r="W24" s="477">
        <v>97000</v>
      </c>
      <c r="X24" s="477"/>
      <c r="Y24" s="477"/>
      <c r="Z24" s="478"/>
      <c r="AA24" s="472">
        <v>0</v>
      </c>
      <c r="AB24" s="229">
        <v>0</v>
      </c>
      <c r="AC24" s="229">
        <v>0</v>
      </c>
      <c r="AD24" s="229">
        <v>0</v>
      </c>
      <c r="AE24" s="229">
        <v>0</v>
      </c>
      <c r="AF24" s="229">
        <v>97000</v>
      </c>
      <c r="AG24" s="229">
        <v>97000</v>
      </c>
      <c r="AH24" s="229">
        <v>97000</v>
      </c>
      <c r="AI24" s="229">
        <v>0</v>
      </c>
      <c r="AJ24" s="229">
        <v>0</v>
      </c>
      <c r="AK24" s="229">
        <v>0</v>
      </c>
      <c r="AL24" s="230">
        <v>97000</v>
      </c>
    </row>
    <row r="25" spans="1:38" s="77" customFormat="1" x14ac:dyDescent="0.2">
      <c r="A25" s="158" t="s">
        <v>212</v>
      </c>
      <c r="B25" s="279" t="s">
        <v>200</v>
      </c>
      <c r="C25" s="280" t="s">
        <v>87</v>
      </c>
      <c r="D25" s="398" t="s">
        <v>307</v>
      </c>
      <c r="E25" s="419">
        <v>0</v>
      </c>
      <c r="F25" s="229">
        <v>0</v>
      </c>
      <c r="G25" s="229">
        <v>0</v>
      </c>
      <c r="H25" s="229">
        <v>0</v>
      </c>
      <c r="I25" s="229">
        <v>0</v>
      </c>
      <c r="J25" s="229">
        <v>1003026</v>
      </c>
      <c r="K25" s="229">
        <v>1003026</v>
      </c>
      <c r="L25" s="229">
        <v>0</v>
      </c>
      <c r="M25" s="229">
        <v>0</v>
      </c>
      <c r="N25" s="229">
        <v>0</v>
      </c>
      <c r="O25" s="420">
        <v>1003026</v>
      </c>
      <c r="P25" s="472">
        <v>0</v>
      </c>
      <c r="Q25" s="473"/>
      <c r="R25" s="473"/>
      <c r="S25" s="473"/>
      <c r="T25" s="473"/>
      <c r="U25" s="450">
        <v>0</v>
      </c>
      <c r="V25" s="481"/>
      <c r="W25" s="481"/>
      <c r="X25" s="481"/>
      <c r="Y25" s="481"/>
      <c r="Z25" s="482"/>
      <c r="AA25" s="472">
        <v>0</v>
      </c>
      <c r="AB25" s="229">
        <v>0</v>
      </c>
      <c r="AC25" s="229">
        <v>0</v>
      </c>
      <c r="AD25" s="229">
        <v>0</v>
      </c>
      <c r="AE25" s="229">
        <v>0</v>
      </c>
      <c r="AF25" s="229">
        <v>1003026</v>
      </c>
      <c r="AG25" s="229">
        <v>1003026</v>
      </c>
      <c r="AH25" s="229">
        <v>0</v>
      </c>
      <c r="AI25" s="229">
        <v>0</v>
      </c>
      <c r="AJ25" s="229">
        <v>0</v>
      </c>
      <c r="AK25" s="229">
        <v>1003026</v>
      </c>
      <c r="AL25" s="230">
        <v>1003026</v>
      </c>
    </row>
    <row r="26" spans="1:38" s="77" customFormat="1" x14ac:dyDescent="0.2">
      <c r="A26" s="158" t="s">
        <v>214</v>
      </c>
      <c r="B26" s="189" t="s">
        <v>215</v>
      </c>
      <c r="C26" s="189" t="s">
        <v>71</v>
      </c>
      <c r="D26" s="395" t="s">
        <v>216</v>
      </c>
      <c r="E26" s="419">
        <v>39658</v>
      </c>
      <c r="F26" s="229">
        <v>39658</v>
      </c>
      <c r="G26" s="229">
        <v>0</v>
      </c>
      <c r="H26" s="229">
        <v>0</v>
      </c>
      <c r="I26" s="229">
        <v>0</v>
      </c>
      <c r="J26" s="229">
        <v>0</v>
      </c>
      <c r="K26" s="229">
        <v>0</v>
      </c>
      <c r="L26" s="229">
        <v>0</v>
      </c>
      <c r="M26" s="229">
        <v>0</v>
      </c>
      <c r="N26" s="229">
        <v>0</v>
      </c>
      <c r="O26" s="420">
        <v>0</v>
      </c>
      <c r="P26" s="472">
        <v>0</v>
      </c>
      <c r="Q26" s="473"/>
      <c r="R26" s="473"/>
      <c r="S26" s="473"/>
      <c r="T26" s="473"/>
      <c r="U26" s="450">
        <v>0</v>
      </c>
      <c r="V26" s="477"/>
      <c r="W26" s="477"/>
      <c r="X26" s="477"/>
      <c r="Y26" s="477"/>
      <c r="Z26" s="478"/>
      <c r="AA26" s="472">
        <v>39658</v>
      </c>
      <c r="AB26" s="229">
        <v>39658</v>
      </c>
      <c r="AC26" s="229">
        <v>0</v>
      </c>
      <c r="AD26" s="229">
        <v>0</v>
      </c>
      <c r="AE26" s="229">
        <v>0</v>
      </c>
      <c r="AF26" s="229">
        <v>0</v>
      </c>
      <c r="AG26" s="229">
        <v>0</v>
      </c>
      <c r="AH26" s="229">
        <v>0</v>
      </c>
      <c r="AI26" s="229">
        <v>0</v>
      </c>
      <c r="AJ26" s="229">
        <v>0</v>
      </c>
      <c r="AK26" s="229">
        <v>0</v>
      </c>
      <c r="AL26" s="230">
        <v>39658</v>
      </c>
    </row>
    <row r="27" spans="1:38" s="77" customFormat="1" x14ac:dyDescent="0.2">
      <c r="A27" s="199" t="s">
        <v>294</v>
      </c>
      <c r="B27" s="200" t="s">
        <v>36</v>
      </c>
      <c r="C27" s="200" t="s">
        <v>145</v>
      </c>
      <c r="D27" s="394" t="s">
        <v>185</v>
      </c>
      <c r="E27" s="419">
        <v>145000</v>
      </c>
      <c r="F27" s="229">
        <v>145000</v>
      </c>
      <c r="G27" s="229">
        <v>0</v>
      </c>
      <c r="H27" s="229">
        <v>0</v>
      </c>
      <c r="I27" s="229">
        <v>0</v>
      </c>
      <c r="J27" s="229">
        <v>0</v>
      </c>
      <c r="K27" s="229">
        <v>0</v>
      </c>
      <c r="L27" s="229">
        <v>0</v>
      </c>
      <c r="M27" s="229">
        <v>0</v>
      </c>
      <c r="N27" s="229">
        <v>0</v>
      </c>
      <c r="O27" s="420">
        <v>0</v>
      </c>
      <c r="P27" s="472">
        <v>0</v>
      </c>
      <c r="Q27" s="473"/>
      <c r="R27" s="473"/>
      <c r="S27" s="473"/>
      <c r="T27" s="473"/>
      <c r="U27" s="450">
        <v>0</v>
      </c>
      <c r="V27" s="475"/>
      <c r="W27" s="475"/>
      <c r="X27" s="475"/>
      <c r="Y27" s="475"/>
      <c r="Z27" s="476"/>
      <c r="AA27" s="472">
        <v>145000</v>
      </c>
      <c r="AB27" s="229">
        <v>145000</v>
      </c>
      <c r="AC27" s="229">
        <v>0</v>
      </c>
      <c r="AD27" s="229">
        <v>0</v>
      </c>
      <c r="AE27" s="229">
        <v>0</v>
      </c>
      <c r="AF27" s="229">
        <v>0</v>
      </c>
      <c r="AG27" s="229">
        <v>0</v>
      </c>
      <c r="AH27" s="229">
        <v>0</v>
      </c>
      <c r="AI27" s="229">
        <v>0</v>
      </c>
      <c r="AJ27" s="229">
        <v>0</v>
      </c>
      <c r="AK27" s="229">
        <v>0</v>
      </c>
      <c r="AL27" s="230">
        <v>145000</v>
      </c>
    </row>
    <row r="28" spans="1:38" s="90" customFormat="1" x14ac:dyDescent="0.2">
      <c r="A28" s="199" t="s">
        <v>228</v>
      </c>
      <c r="B28" s="200" t="s">
        <v>229</v>
      </c>
      <c r="C28" s="200" t="s">
        <v>189</v>
      </c>
      <c r="D28" s="399" t="s">
        <v>230</v>
      </c>
      <c r="E28" s="419">
        <v>38000</v>
      </c>
      <c r="F28" s="229">
        <v>38000</v>
      </c>
      <c r="G28" s="229">
        <v>0</v>
      </c>
      <c r="H28" s="229">
        <v>0</v>
      </c>
      <c r="I28" s="229">
        <v>0</v>
      </c>
      <c r="J28" s="229">
        <v>0</v>
      </c>
      <c r="K28" s="229">
        <v>0</v>
      </c>
      <c r="L28" s="229">
        <v>0</v>
      </c>
      <c r="M28" s="229">
        <v>0</v>
      </c>
      <c r="N28" s="229">
        <v>0</v>
      </c>
      <c r="O28" s="420">
        <v>0</v>
      </c>
      <c r="P28" s="472">
        <v>0</v>
      </c>
      <c r="Q28" s="473"/>
      <c r="R28" s="473"/>
      <c r="S28" s="473"/>
      <c r="T28" s="473"/>
      <c r="U28" s="450">
        <v>0</v>
      </c>
      <c r="V28" s="475"/>
      <c r="W28" s="475"/>
      <c r="X28" s="475"/>
      <c r="Y28" s="475"/>
      <c r="Z28" s="476"/>
      <c r="AA28" s="472">
        <v>38000</v>
      </c>
      <c r="AB28" s="229">
        <v>38000</v>
      </c>
      <c r="AC28" s="229">
        <v>0</v>
      </c>
      <c r="AD28" s="229">
        <v>0</v>
      </c>
      <c r="AE28" s="229">
        <v>0</v>
      </c>
      <c r="AF28" s="229">
        <v>0</v>
      </c>
      <c r="AG28" s="229">
        <v>0</v>
      </c>
      <c r="AH28" s="229">
        <v>0</v>
      </c>
      <c r="AI28" s="229">
        <v>0</v>
      </c>
      <c r="AJ28" s="229">
        <v>0</v>
      </c>
      <c r="AK28" s="229">
        <v>0</v>
      </c>
      <c r="AL28" s="230">
        <v>38000</v>
      </c>
    </row>
    <row r="29" spans="1:38" s="77" customFormat="1" ht="13.5" thickBot="1" x14ac:dyDescent="0.25">
      <c r="A29" s="202" t="s">
        <v>221</v>
      </c>
      <c r="B29" s="203" t="s">
        <v>187</v>
      </c>
      <c r="C29" s="203" t="s">
        <v>189</v>
      </c>
      <c r="D29" s="400" t="s">
        <v>188</v>
      </c>
      <c r="E29" s="419">
        <v>11145</v>
      </c>
      <c r="F29" s="229">
        <v>11145</v>
      </c>
      <c r="G29" s="229">
        <v>0</v>
      </c>
      <c r="H29" s="229">
        <v>10600</v>
      </c>
      <c r="I29" s="229">
        <v>0</v>
      </c>
      <c r="J29" s="229">
        <v>400000</v>
      </c>
      <c r="K29" s="229">
        <v>400000</v>
      </c>
      <c r="L29" s="229">
        <v>0</v>
      </c>
      <c r="M29" s="229">
        <v>0</v>
      </c>
      <c r="N29" s="229">
        <v>0</v>
      </c>
      <c r="O29" s="420">
        <v>400000</v>
      </c>
      <c r="P29" s="472">
        <v>0</v>
      </c>
      <c r="Q29" s="473"/>
      <c r="R29" s="473"/>
      <c r="S29" s="473"/>
      <c r="T29" s="473"/>
      <c r="U29" s="450">
        <v>0</v>
      </c>
      <c r="V29" s="483"/>
      <c r="W29" s="483"/>
      <c r="X29" s="483"/>
      <c r="Y29" s="483"/>
      <c r="Z29" s="484"/>
      <c r="AA29" s="472">
        <v>11145</v>
      </c>
      <c r="AB29" s="229">
        <v>11145</v>
      </c>
      <c r="AC29" s="229">
        <v>0</v>
      </c>
      <c r="AD29" s="229">
        <v>10600</v>
      </c>
      <c r="AE29" s="229">
        <v>0</v>
      </c>
      <c r="AF29" s="229">
        <v>400000</v>
      </c>
      <c r="AG29" s="229">
        <v>400000</v>
      </c>
      <c r="AH29" s="229">
        <v>0</v>
      </c>
      <c r="AI29" s="229">
        <v>0</v>
      </c>
      <c r="AJ29" s="229">
        <v>0</v>
      </c>
      <c r="AK29" s="229">
        <v>400000</v>
      </c>
      <c r="AL29" s="230">
        <v>411145</v>
      </c>
    </row>
    <row r="30" spans="1:38" s="107" customFormat="1" x14ac:dyDescent="0.2">
      <c r="A30" s="57" t="s">
        <v>146</v>
      </c>
      <c r="B30" s="58"/>
      <c r="C30" s="58"/>
      <c r="D30" s="401" t="s">
        <v>112</v>
      </c>
      <c r="E30" s="422">
        <v>166971537</v>
      </c>
      <c r="F30" s="233">
        <v>166971537</v>
      </c>
      <c r="G30" s="233">
        <v>117426677</v>
      </c>
      <c r="H30" s="233">
        <v>10643800</v>
      </c>
      <c r="I30" s="233">
        <v>0</v>
      </c>
      <c r="J30" s="233">
        <v>10032730</v>
      </c>
      <c r="K30" s="233">
        <v>2293160</v>
      </c>
      <c r="L30" s="233">
        <v>7739570</v>
      </c>
      <c r="M30" s="233">
        <v>781379</v>
      </c>
      <c r="N30" s="233">
        <v>36405</v>
      </c>
      <c r="O30" s="344">
        <v>2293160</v>
      </c>
      <c r="P30" s="485">
        <v>433382</v>
      </c>
      <c r="Q30" s="93">
        <v>433382</v>
      </c>
      <c r="R30" s="93">
        <v>68230</v>
      </c>
      <c r="S30" s="93">
        <v>14700</v>
      </c>
      <c r="T30" s="93">
        <v>0</v>
      </c>
      <c r="U30" s="93">
        <v>180500</v>
      </c>
      <c r="V30" s="93">
        <v>180500</v>
      </c>
      <c r="W30" s="93">
        <v>0</v>
      </c>
      <c r="X30" s="93">
        <v>0</v>
      </c>
      <c r="Y30" s="93">
        <v>0</v>
      </c>
      <c r="Z30" s="486">
        <v>180500</v>
      </c>
      <c r="AA30" s="485">
        <v>167404919</v>
      </c>
      <c r="AB30" s="233">
        <v>167404919</v>
      </c>
      <c r="AC30" s="233">
        <v>117494907</v>
      </c>
      <c r="AD30" s="233">
        <v>10658500</v>
      </c>
      <c r="AE30" s="233">
        <v>0</v>
      </c>
      <c r="AF30" s="233">
        <v>10213230</v>
      </c>
      <c r="AG30" s="233">
        <v>2473660</v>
      </c>
      <c r="AH30" s="233">
        <v>7739570</v>
      </c>
      <c r="AI30" s="233">
        <v>781379</v>
      </c>
      <c r="AJ30" s="233">
        <v>36405</v>
      </c>
      <c r="AK30" s="233">
        <v>2473660</v>
      </c>
      <c r="AL30" s="344">
        <v>177618149</v>
      </c>
    </row>
    <row r="31" spans="1:38" s="107" customFormat="1" x14ac:dyDescent="0.2">
      <c r="A31" s="53" t="s">
        <v>147</v>
      </c>
      <c r="B31" s="54"/>
      <c r="C31" s="54"/>
      <c r="D31" s="402" t="s">
        <v>112</v>
      </c>
      <c r="E31" s="423">
        <v>166971537</v>
      </c>
      <c r="F31" s="227">
        <v>166971537</v>
      </c>
      <c r="G31" s="227">
        <v>117426677</v>
      </c>
      <c r="H31" s="227">
        <v>10643800</v>
      </c>
      <c r="I31" s="227">
        <v>0</v>
      </c>
      <c r="J31" s="227">
        <v>10032730</v>
      </c>
      <c r="K31" s="227">
        <v>2293160</v>
      </c>
      <c r="L31" s="227">
        <v>7739570</v>
      </c>
      <c r="M31" s="227">
        <v>781379</v>
      </c>
      <c r="N31" s="227">
        <v>36405</v>
      </c>
      <c r="O31" s="345">
        <v>2293160</v>
      </c>
      <c r="P31" s="487">
        <v>433382</v>
      </c>
      <c r="Q31" s="92">
        <v>433382</v>
      </c>
      <c r="R31" s="92">
        <v>68230</v>
      </c>
      <c r="S31" s="92">
        <v>14700</v>
      </c>
      <c r="T31" s="92">
        <v>0</v>
      </c>
      <c r="U31" s="92">
        <v>180500</v>
      </c>
      <c r="V31" s="92">
        <v>180500</v>
      </c>
      <c r="W31" s="92">
        <v>0</v>
      </c>
      <c r="X31" s="92">
        <v>0</v>
      </c>
      <c r="Y31" s="92">
        <v>0</v>
      </c>
      <c r="Z31" s="488">
        <v>180500</v>
      </c>
      <c r="AA31" s="487">
        <v>167404919</v>
      </c>
      <c r="AB31" s="227">
        <v>167404919</v>
      </c>
      <c r="AC31" s="227">
        <v>117494907</v>
      </c>
      <c r="AD31" s="227">
        <v>10658500</v>
      </c>
      <c r="AE31" s="227">
        <v>0</v>
      </c>
      <c r="AF31" s="227">
        <v>10213230</v>
      </c>
      <c r="AG31" s="227">
        <v>2473660</v>
      </c>
      <c r="AH31" s="227">
        <v>7739570</v>
      </c>
      <c r="AI31" s="227">
        <v>781379</v>
      </c>
      <c r="AJ31" s="227">
        <v>36405</v>
      </c>
      <c r="AK31" s="227">
        <v>2473660</v>
      </c>
      <c r="AL31" s="345">
        <v>177618149</v>
      </c>
    </row>
    <row r="32" spans="1:38" s="77" customFormat="1" ht="20.45" customHeight="1" x14ac:dyDescent="0.2">
      <c r="A32" s="160" t="s">
        <v>18</v>
      </c>
      <c r="B32" s="162" t="s">
        <v>156</v>
      </c>
      <c r="C32" s="162" t="s">
        <v>69</v>
      </c>
      <c r="D32" s="393" t="s">
        <v>311</v>
      </c>
      <c r="E32" s="424">
        <v>931841</v>
      </c>
      <c r="F32" s="338">
        <v>931841</v>
      </c>
      <c r="G32" s="338">
        <v>722763</v>
      </c>
      <c r="H32" s="338">
        <v>25200</v>
      </c>
      <c r="I32" s="338">
        <v>0</v>
      </c>
      <c r="J32" s="338">
        <v>0</v>
      </c>
      <c r="K32" s="229">
        <v>0</v>
      </c>
      <c r="L32" s="229">
        <v>0</v>
      </c>
      <c r="M32" s="229">
        <v>0</v>
      </c>
      <c r="N32" s="229">
        <v>0</v>
      </c>
      <c r="O32" s="420">
        <v>0</v>
      </c>
      <c r="P32" s="472">
        <v>0</v>
      </c>
      <c r="Q32" s="473"/>
      <c r="R32" s="473"/>
      <c r="S32" s="473"/>
      <c r="T32" s="473"/>
      <c r="U32" s="450">
        <v>0</v>
      </c>
      <c r="V32" s="473"/>
      <c r="W32" s="473"/>
      <c r="X32" s="473"/>
      <c r="Y32" s="473"/>
      <c r="Z32" s="474"/>
      <c r="AA32" s="472">
        <v>931841</v>
      </c>
      <c r="AB32" s="229">
        <v>931841</v>
      </c>
      <c r="AC32" s="229">
        <v>722763</v>
      </c>
      <c r="AD32" s="229">
        <v>25200</v>
      </c>
      <c r="AE32" s="229">
        <v>0</v>
      </c>
      <c r="AF32" s="229">
        <v>0</v>
      </c>
      <c r="AG32" s="229">
        <v>0</v>
      </c>
      <c r="AH32" s="229">
        <v>0</v>
      </c>
      <c r="AI32" s="229">
        <v>0</v>
      </c>
      <c r="AJ32" s="229">
        <v>0</v>
      </c>
      <c r="AK32" s="229">
        <v>0</v>
      </c>
      <c r="AL32" s="437">
        <v>931841</v>
      </c>
    </row>
    <row r="33" spans="1:38" s="77" customFormat="1" x14ac:dyDescent="0.2">
      <c r="A33" s="186" t="s">
        <v>158</v>
      </c>
      <c r="B33" s="187" t="s">
        <v>95</v>
      </c>
      <c r="C33" s="187" t="s">
        <v>88</v>
      </c>
      <c r="D33" s="395" t="s">
        <v>159</v>
      </c>
      <c r="E33" s="424">
        <v>33350638</v>
      </c>
      <c r="F33" s="338">
        <v>33350638</v>
      </c>
      <c r="G33" s="338">
        <v>22394730</v>
      </c>
      <c r="H33" s="338">
        <v>2486600</v>
      </c>
      <c r="I33" s="338">
        <v>0</v>
      </c>
      <c r="J33" s="339">
        <v>1994329</v>
      </c>
      <c r="K33" s="329">
        <v>30000</v>
      </c>
      <c r="L33" s="330">
        <v>1964329</v>
      </c>
      <c r="M33" s="328">
        <v>51989</v>
      </c>
      <c r="N33" s="328">
        <v>2100</v>
      </c>
      <c r="O33" s="425">
        <v>30000</v>
      </c>
      <c r="P33" s="472">
        <v>-259500</v>
      </c>
      <c r="Q33" s="473">
        <v>-259500</v>
      </c>
      <c r="R33" s="473"/>
      <c r="S33" s="473"/>
      <c r="T33" s="473"/>
      <c r="U33" s="450">
        <v>-3500</v>
      </c>
      <c r="V33" s="477">
        <v>-3500</v>
      </c>
      <c r="W33" s="477"/>
      <c r="X33" s="477"/>
      <c r="Y33" s="477"/>
      <c r="Z33" s="478">
        <v>-3500</v>
      </c>
      <c r="AA33" s="472">
        <v>33091138</v>
      </c>
      <c r="AB33" s="229">
        <v>33091138</v>
      </c>
      <c r="AC33" s="229">
        <v>22394730</v>
      </c>
      <c r="AD33" s="229">
        <v>2486600</v>
      </c>
      <c r="AE33" s="229">
        <v>0</v>
      </c>
      <c r="AF33" s="229">
        <v>1990829</v>
      </c>
      <c r="AG33" s="229">
        <v>26500</v>
      </c>
      <c r="AH33" s="229">
        <v>1964329</v>
      </c>
      <c r="AI33" s="229">
        <v>51989</v>
      </c>
      <c r="AJ33" s="229">
        <v>2100</v>
      </c>
      <c r="AK33" s="229">
        <v>26500</v>
      </c>
      <c r="AL33" s="437">
        <v>35081967</v>
      </c>
    </row>
    <row r="34" spans="1:38" s="77" customFormat="1" x14ac:dyDescent="0.2">
      <c r="A34" s="186" t="s">
        <v>312</v>
      </c>
      <c r="B34" s="187" t="s">
        <v>313</v>
      </c>
      <c r="C34" s="187" t="s">
        <v>89</v>
      </c>
      <c r="D34" s="395" t="s">
        <v>314</v>
      </c>
      <c r="E34" s="424">
        <v>44520710</v>
      </c>
      <c r="F34" s="338">
        <v>44520710</v>
      </c>
      <c r="G34" s="338">
        <v>23639721</v>
      </c>
      <c r="H34" s="338">
        <v>7550800</v>
      </c>
      <c r="I34" s="338">
        <v>0</v>
      </c>
      <c r="J34" s="339">
        <v>4443942</v>
      </c>
      <c r="K34" s="329">
        <v>500000</v>
      </c>
      <c r="L34" s="330">
        <v>3943942</v>
      </c>
      <c r="M34" s="328">
        <v>35640</v>
      </c>
      <c r="N34" s="328">
        <v>450</v>
      </c>
      <c r="O34" s="425">
        <v>500000</v>
      </c>
      <c r="P34" s="472">
        <v>-237000</v>
      </c>
      <c r="Q34" s="473">
        <v>-237000</v>
      </c>
      <c r="R34" s="473"/>
      <c r="S34" s="473">
        <v>14700</v>
      </c>
      <c r="T34" s="473"/>
      <c r="U34" s="450">
        <v>0</v>
      </c>
      <c r="V34" s="477"/>
      <c r="W34" s="477"/>
      <c r="X34" s="477"/>
      <c r="Y34" s="477"/>
      <c r="Z34" s="478"/>
      <c r="AA34" s="472">
        <v>44283710</v>
      </c>
      <c r="AB34" s="229">
        <v>44283710</v>
      </c>
      <c r="AC34" s="229">
        <v>23639721</v>
      </c>
      <c r="AD34" s="229">
        <v>7565500</v>
      </c>
      <c r="AE34" s="229">
        <v>0</v>
      </c>
      <c r="AF34" s="229">
        <v>4443942</v>
      </c>
      <c r="AG34" s="229">
        <v>500000</v>
      </c>
      <c r="AH34" s="229">
        <v>3943942</v>
      </c>
      <c r="AI34" s="229">
        <v>35640</v>
      </c>
      <c r="AJ34" s="229">
        <v>450</v>
      </c>
      <c r="AK34" s="229">
        <v>500000</v>
      </c>
      <c r="AL34" s="437">
        <v>48727652</v>
      </c>
    </row>
    <row r="35" spans="1:38" s="77" customFormat="1" x14ac:dyDescent="0.2">
      <c r="A35" s="186" t="s">
        <v>315</v>
      </c>
      <c r="B35" s="187" t="s">
        <v>316</v>
      </c>
      <c r="C35" s="187" t="s">
        <v>89</v>
      </c>
      <c r="D35" s="395" t="s">
        <v>314</v>
      </c>
      <c r="E35" s="424">
        <v>70957400</v>
      </c>
      <c r="F35" s="338">
        <v>70957400</v>
      </c>
      <c r="G35" s="338">
        <v>58161348</v>
      </c>
      <c r="H35" s="338">
        <v>0</v>
      </c>
      <c r="I35" s="338">
        <v>0</v>
      </c>
      <c r="J35" s="339">
        <v>0</v>
      </c>
      <c r="K35" s="329">
        <v>0</v>
      </c>
      <c r="L35" s="330">
        <v>0</v>
      </c>
      <c r="M35" s="328">
        <v>0</v>
      </c>
      <c r="N35" s="328">
        <v>0</v>
      </c>
      <c r="O35" s="425">
        <v>0</v>
      </c>
      <c r="P35" s="472">
        <v>0</v>
      </c>
      <c r="Q35" s="473"/>
      <c r="R35" s="473"/>
      <c r="S35" s="473"/>
      <c r="T35" s="473"/>
      <c r="U35" s="450">
        <v>0</v>
      </c>
      <c r="V35" s="477"/>
      <c r="W35" s="477"/>
      <c r="X35" s="477"/>
      <c r="Y35" s="477"/>
      <c r="Z35" s="478"/>
      <c r="AA35" s="472">
        <v>70957400</v>
      </c>
      <c r="AB35" s="229">
        <v>70957400</v>
      </c>
      <c r="AC35" s="229">
        <v>58161348</v>
      </c>
      <c r="AD35" s="229">
        <v>0</v>
      </c>
      <c r="AE35" s="229">
        <v>0</v>
      </c>
      <c r="AF35" s="229">
        <v>0</v>
      </c>
      <c r="AG35" s="229">
        <v>0</v>
      </c>
      <c r="AH35" s="229">
        <v>0</v>
      </c>
      <c r="AI35" s="229">
        <v>0</v>
      </c>
      <c r="AJ35" s="229">
        <v>0</v>
      </c>
      <c r="AK35" s="229">
        <v>0</v>
      </c>
      <c r="AL35" s="437">
        <v>70957400</v>
      </c>
    </row>
    <row r="36" spans="1:38" s="77" customFormat="1" x14ac:dyDescent="0.2">
      <c r="A36" s="186" t="s">
        <v>376</v>
      </c>
      <c r="B36" s="187" t="s">
        <v>377</v>
      </c>
      <c r="C36" s="187" t="s">
        <v>89</v>
      </c>
      <c r="D36" s="395" t="s">
        <v>314</v>
      </c>
      <c r="E36" s="424"/>
      <c r="F36" s="338"/>
      <c r="G36" s="338"/>
      <c r="H36" s="338"/>
      <c r="I36" s="338"/>
      <c r="J36" s="339"/>
      <c r="K36" s="329"/>
      <c r="L36" s="330"/>
      <c r="M36" s="328"/>
      <c r="N36" s="328"/>
      <c r="O36" s="425"/>
      <c r="P36" s="472">
        <v>815040</v>
      </c>
      <c r="Q36" s="473">
        <v>815040</v>
      </c>
      <c r="R36" s="473"/>
      <c r="S36" s="473"/>
      <c r="T36" s="473"/>
      <c r="U36" s="450"/>
      <c r="V36" s="477"/>
      <c r="W36" s="477"/>
      <c r="X36" s="477"/>
      <c r="Y36" s="477"/>
      <c r="Z36" s="478"/>
      <c r="AA36" s="472">
        <v>815040</v>
      </c>
      <c r="AB36" s="229">
        <v>815040</v>
      </c>
      <c r="AC36" s="229">
        <v>0</v>
      </c>
      <c r="AD36" s="229">
        <v>0</v>
      </c>
      <c r="AE36" s="229">
        <v>0</v>
      </c>
      <c r="AF36" s="229">
        <v>0</v>
      </c>
      <c r="AG36" s="229">
        <v>0</v>
      </c>
      <c r="AH36" s="229">
        <v>0</v>
      </c>
      <c r="AI36" s="229">
        <v>0</v>
      </c>
      <c r="AJ36" s="229">
        <v>0</v>
      </c>
      <c r="AK36" s="229">
        <v>0</v>
      </c>
      <c r="AL36" s="437">
        <v>815040</v>
      </c>
    </row>
    <row r="37" spans="1:38" s="77" customFormat="1" ht="25.5" x14ac:dyDescent="0.2">
      <c r="A37" s="186" t="s">
        <v>317</v>
      </c>
      <c r="B37" s="187" t="s">
        <v>93</v>
      </c>
      <c r="C37" s="187" t="s">
        <v>90</v>
      </c>
      <c r="D37" s="395" t="s">
        <v>279</v>
      </c>
      <c r="E37" s="424">
        <v>8097082</v>
      </c>
      <c r="F37" s="338">
        <v>8097082</v>
      </c>
      <c r="G37" s="338">
        <v>5873304</v>
      </c>
      <c r="H37" s="338">
        <v>377400</v>
      </c>
      <c r="I37" s="338">
        <v>0</v>
      </c>
      <c r="J37" s="339">
        <v>1644805</v>
      </c>
      <c r="K37" s="328">
        <v>0</v>
      </c>
      <c r="L37" s="330">
        <v>1644805</v>
      </c>
      <c r="M37" s="328">
        <v>693750</v>
      </c>
      <c r="N37" s="328">
        <v>33855</v>
      </c>
      <c r="O37" s="426">
        <v>0</v>
      </c>
      <c r="P37" s="472">
        <v>0</v>
      </c>
      <c r="Q37" s="473"/>
      <c r="R37" s="473"/>
      <c r="S37" s="473"/>
      <c r="T37" s="473"/>
      <c r="U37" s="450">
        <v>0</v>
      </c>
      <c r="V37" s="477"/>
      <c r="W37" s="477"/>
      <c r="X37" s="477"/>
      <c r="Y37" s="477"/>
      <c r="Z37" s="478"/>
      <c r="AA37" s="472">
        <v>8097082</v>
      </c>
      <c r="AB37" s="229">
        <v>8097082</v>
      </c>
      <c r="AC37" s="229">
        <v>5873304</v>
      </c>
      <c r="AD37" s="229">
        <v>377400</v>
      </c>
      <c r="AE37" s="229">
        <v>0</v>
      </c>
      <c r="AF37" s="229">
        <v>1644805</v>
      </c>
      <c r="AG37" s="229">
        <v>0</v>
      </c>
      <c r="AH37" s="229">
        <v>1644805</v>
      </c>
      <c r="AI37" s="229">
        <v>693750</v>
      </c>
      <c r="AJ37" s="229">
        <v>33855</v>
      </c>
      <c r="AK37" s="229">
        <v>0</v>
      </c>
      <c r="AL37" s="437">
        <v>9741887</v>
      </c>
    </row>
    <row r="38" spans="1:38" s="77" customFormat="1" x14ac:dyDescent="0.2">
      <c r="A38" s="186" t="s">
        <v>320</v>
      </c>
      <c r="B38" s="187" t="s">
        <v>321</v>
      </c>
      <c r="C38" s="187" t="s">
        <v>82</v>
      </c>
      <c r="D38" s="395" t="s">
        <v>281</v>
      </c>
      <c r="E38" s="424">
        <v>251532</v>
      </c>
      <c r="F38" s="338">
        <v>251532</v>
      </c>
      <c r="G38" s="338">
        <v>194125</v>
      </c>
      <c r="H38" s="338">
        <v>9700</v>
      </c>
      <c r="I38" s="338">
        <v>0</v>
      </c>
      <c r="J38" s="339">
        <v>0</v>
      </c>
      <c r="K38" s="328">
        <v>0</v>
      </c>
      <c r="L38" s="328">
        <v>0</v>
      </c>
      <c r="M38" s="328">
        <v>0</v>
      </c>
      <c r="N38" s="328">
        <v>0</v>
      </c>
      <c r="O38" s="426">
        <v>0</v>
      </c>
      <c r="P38" s="472">
        <v>0</v>
      </c>
      <c r="Q38" s="473"/>
      <c r="R38" s="473"/>
      <c r="S38" s="473"/>
      <c r="T38" s="473"/>
      <c r="U38" s="450">
        <v>0</v>
      </c>
      <c r="V38" s="477"/>
      <c r="W38" s="477"/>
      <c r="X38" s="477"/>
      <c r="Y38" s="477"/>
      <c r="Z38" s="478"/>
      <c r="AA38" s="472">
        <v>251532</v>
      </c>
      <c r="AB38" s="229">
        <v>251532</v>
      </c>
      <c r="AC38" s="229">
        <v>194125</v>
      </c>
      <c r="AD38" s="229">
        <v>9700</v>
      </c>
      <c r="AE38" s="229">
        <v>0</v>
      </c>
      <c r="AF38" s="229">
        <v>0</v>
      </c>
      <c r="AG38" s="229">
        <v>0</v>
      </c>
      <c r="AH38" s="229">
        <v>0</v>
      </c>
      <c r="AI38" s="229">
        <v>0</v>
      </c>
      <c r="AJ38" s="229">
        <v>0</v>
      </c>
      <c r="AK38" s="229">
        <v>0</v>
      </c>
      <c r="AL38" s="437">
        <v>251532</v>
      </c>
    </row>
    <row r="39" spans="1:38" s="77" customFormat="1" x14ac:dyDescent="0.2">
      <c r="A39" s="186" t="s">
        <v>328</v>
      </c>
      <c r="B39" s="187" t="s">
        <v>329</v>
      </c>
      <c r="C39" s="187" t="s">
        <v>82</v>
      </c>
      <c r="D39" s="403" t="s">
        <v>330</v>
      </c>
      <c r="E39" s="424">
        <v>1069449</v>
      </c>
      <c r="F39" s="338">
        <v>1069449</v>
      </c>
      <c r="G39" s="338">
        <v>817536</v>
      </c>
      <c r="H39" s="338">
        <v>41500</v>
      </c>
      <c r="I39" s="338">
        <v>0</v>
      </c>
      <c r="J39" s="339">
        <v>0</v>
      </c>
      <c r="K39" s="328">
        <v>0</v>
      </c>
      <c r="L39" s="328">
        <v>0</v>
      </c>
      <c r="M39" s="328">
        <v>0</v>
      </c>
      <c r="N39" s="328">
        <v>0</v>
      </c>
      <c r="O39" s="426">
        <v>0</v>
      </c>
      <c r="P39" s="472">
        <v>0</v>
      </c>
      <c r="Q39" s="473"/>
      <c r="R39" s="473"/>
      <c r="S39" s="473"/>
      <c r="T39" s="473"/>
      <c r="U39" s="450">
        <v>0</v>
      </c>
      <c r="V39" s="455"/>
      <c r="W39" s="455"/>
      <c r="X39" s="455"/>
      <c r="Y39" s="455"/>
      <c r="Z39" s="456"/>
      <c r="AA39" s="472">
        <v>1069449</v>
      </c>
      <c r="AB39" s="229">
        <v>1069449</v>
      </c>
      <c r="AC39" s="229">
        <v>817536</v>
      </c>
      <c r="AD39" s="229">
        <v>41500</v>
      </c>
      <c r="AE39" s="229">
        <v>0</v>
      </c>
      <c r="AF39" s="229">
        <v>0</v>
      </c>
      <c r="AG39" s="229">
        <v>0</v>
      </c>
      <c r="AH39" s="229">
        <v>0</v>
      </c>
      <c r="AI39" s="229">
        <v>0</v>
      </c>
      <c r="AJ39" s="229">
        <v>0</v>
      </c>
      <c r="AK39" s="229">
        <v>0</v>
      </c>
      <c r="AL39" s="437">
        <v>1069449</v>
      </c>
    </row>
    <row r="40" spans="1:38" s="77" customFormat="1" x14ac:dyDescent="0.2">
      <c r="A40" s="186" t="s">
        <v>342</v>
      </c>
      <c r="B40" s="187" t="s">
        <v>343</v>
      </c>
      <c r="C40" s="187" t="s">
        <v>82</v>
      </c>
      <c r="D40" s="404" t="s">
        <v>344</v>
      </c>
      <c r="E40" s="424">
        <v>2263238</v>
      </c>
      <c r="F40" s="338">
        <v>2263238</v>
      </c>
      <c r="G40" s="338">
        <v>1657013</v>
      </c>
      <c r="H40" s="338">
        <v>79500</v>
      </c>
      <c r="I40" s="338">
        <v>0</v>
      </c>
      <c r="J40" s="339">
        <v>0</v>
      </c>
      <c r="K40" s="328">
        <v>0</v>
      </c>
      <c r="L40" s="328">
        <v>0</v>
      </c>
      <c r="M40" s="328">
        <v>0</v>
      </c>
      <c r="N40" s="328">
        <v>0</v>
      </c>
      <c r="O40" s="426">
        <v>0</v>
      </c>
      <c r="P40" s="472">
        <v>0</v>
      </c>
      <c r="Q40" s="473"/>
      <c r="R40" s="473"/>
      <c r="S40" s="473"/>
      <c r="T40" s="473"/>
      <c r="U40" s="450">
        <v>0</v>
      </c>
      <c r="V40" s="483"/>
      <c r="W40" s="483"/>
      <c r="X40" s="483"/>
      <c r="Y40" s="483"/>
      <c r="Z40" s="484"/>
      <c r="AA40" s="472">
        <v>2263238</v>
      </c>
      <c r="AB40" s="229">
        <v>2263238</v>
      </c>
      <c r="AC40" s="229">
        <v>1657013</v>
      </c>
      <c r="AD40" s="229">
        <v>79500</v>
      </c>
      <c r="AE40" s="229">
        <v>0</v>
      </c>
      <c r="AF40" s="229">
        <v>0</v>
      </c>
      <c r="AG40" s="229">
        <v>0</v>
      </c>
      <c r="AH40" s="229">
        <v>0</v>
      </c>
      <c r="AI40" s="229">
        <v>0</v>
      </c>
      <c r="AJ40" s="229">
        <v>0</v>
      </c>
      <c r="AK40" s="229">
        <v>0</v>
      </c>
      <c r="AL40" s="437">
        <v>2263238</v>
      </c>
    </row>
    <row r="41" spans="1:38" s="77" customFormat="1" x14ac:dyDescent="0.2">
      <c r="A41" s="186" t="s">
        <v>334</v>
      </c>
      <c r="B41" s="187" t="s">
        <v>335</v>
      </c>
      <c r="C41" s="187" t="s">
        <v>82</v>
      </c>
      <c r="D41" s="404" t="s">
        <v>167</v>
      </c>
      <c r="E41" s="424">
        <v>46500</v>
      </c>
      <c r="F41" s="338">
        <v>46500</v>
      </c>
      <c r="G41" s="338">
        <v>0</v>
      </c>
      <c r="H41" s="338">
        <v>0</v>
      </c>
      <c r="I41" s="338">
        <v>0</v>
      </c>
      <c r="J41" s="339">
        <v>0</v>
      </c>
      <c r="K41" s="328">
        <v>0</v>
      </c>
      <c r="L41" s="328">
        <v>0</v>
      </c>
      <c r="M41" s="328">
        <v>0</v>
      </c>
      <c r="N41" s="328">
        <v>0</v>
      </c>
      <c r="O41" s="426">
        <v>0</v>
      </c>
      <c r="P41" s="472">
        <v>0</v>
      </c>
      <c r="Q41" s="473"/>
      <c r="R41" s="473"/>
      <c r="S41" s="473"/>
      <c r="T41" s="473"/>
      <c r="U41" s="450">
        <v>0</v>
      </c>
      <c r="V41" s="483"/>
      <c r="W41" s="483"/>
      <c r="X41" s="483"/>
      <c r="Y41" s="483"/>
      <c r="Z41" s="484"/>
      <c r="AA41" s="472">
        <v>46500</v>
      </c>
      <c r="AB41" s="229">
        <v>46500</v>
      </c>
      <c r="AC41" s="229">
        <v>0</v>
      </c>
      <c r="AD41" s="229">
        <v>0</v>
      </c>
      <c r="AE41" s="229">
        <v>0</v>
      </c>
      <c r="AF41" s="229">
        <v>0</v>
      </c>
      <c r="AG41" s="229">
        <v>0</v>
      </c>
      <c r="AH41" s="229">
        <v>0</v>
      </c>
      <c r="AI41" s="229">
        <v>0</v>
      </c>
      <c r="AJ41" s="229">
        <v>0</v>
      </c>
      <c r="AK41" s="229">
        <v>0</v>
      </c>
      <c r="AL41" s="437">
        <v>46500</v>
      </c>
    </row>
    <row r="42" spans="1:38" s="77" customFormat="1" x14ac:dyDescent="0.2">
      <c r="A42" s="186" t="s">
        <v>322</v>
      </c>
      <c r="B42" s="187" t="s">
        <v>323</v>
      </c>
      <c r="C42" s="204" t="s">
        <v>82</v>
      </c>
      <c r="D42" s="404" t="s">
        <v>324</v>
      </c>
      <c r="E42" s="424">
        <v>178787</v>
      </c>
      <c r="F42" s="338">
        <v>178787</v>
      </c>
      <c r="G42" s="338">
        <v>39474</v>
      </c>
      <c r="H42" s="338">
        <v>40000</v>
      </c>
      <c r="I42" s="338">
        <v>0</v>
      </c>
      <c r="J42" s="339">
        <v>0</v>
      </c>
      <c r="K42" s="328">
        <v>0</v>
      </c>
      <c r="L42" s="328">
        <v>0</v>
      </c>
      <c r="M42" s="328">
        <v>0</v>
      </c>
      <c r="N42" s="328">
        <v>0</v>
      </c>
      <c r="O42" s="426">
        <v>0</v>
      </c>
      <c r="P42" s="472">
        <v>31603</v>
      </c>
      <c r="Q42" s="473">
        <v>31603</v>
      </c>
      <c r="R42" s="473"/>
      <c r="S42" s="473"/>
      <c r="T42" s="473"/>
      <c r="U42" s="450">
        <v>0</v>
      </c>
      <c r="V42" s="483"/>
      <c r="W42" s="483"/>
      <c r="X42" s="483"/>
      <c r="Y42" s="483"/>
      <c r="Z42" s="484"/>
      <c r="AA42" s="472">
        <v>210390</v>
      </c>
      <c r="AB42" s="229">
        <v>210390</v>
      </c>
      <c r="AC42" s="229">
        <v>39474</v>
      </c>
      <c r="AD42" s="229">
        <v>40000</v>
      </c>
      <c r="AE42" s="229">
        <v>0</v>
      </c>
      <c r="AF42" s="229">
        <v>0</v>
      </c>
      <c r="AG42" s="229">
        <v>0</v>
      </c>
      <c r="AH42" s="229">
        <v>0</v>
      </c>
      <c r="AI42" s="229">
        <v>0</v>
      </c>
      <c r="AJ42" s="229">
        <v>0</v>
      </c>
      <c r="AK42" s="229">
        <v>0</v>
      </c>
      <c r="AL42" s="437">
        <v>210390</v>
      </c>
    </row>
    <row r="43" spans="1:38" s="77" customFormat="1" x14ac:dyDescent="0.2">
      <c r="A43" s="186" t="s">
        <v>325</v>
      </c>
      <c r="B43" s="187" t="s">
        <v>326</v>
      </c>
      <c r="C43" s="204" t="s">
        <v>82</v>
      </c>
      <c r="D43" s="404" t="s">
        <v>327</v>
      </c>
      <c r="E43" s="424">
        <v>1499036</v>
      </c>
      <c r="F43" s="338">
        <v>1499036</v>
      </c>
      <c r="G43" s="338">
        <v>1228718</v>
      </c>
      <c r="H43" s="338">
        <v>0</v>
      </c>
      <c r="I43" s="338">
        <v>0</v>
      </c>
      <c r="J43" s="339">
        <v>0</v>
      </c>
      <c r="K43" s="328">
        <v>0</v>
      </c>
      <c r="L43" s="328">
        <v>0</v>
      </c>
      <c r="M43" s="328">
        <v>0</v>
      </c>
      <c r="N43" s="328">
        <v>0</v>
      </c>
      <c r="O43" s="426">
        <v>0</v>
      </c>
      <c r="P43" s="472">
        <v>0</v>
      </c>
      <c r="Q43" s="473"/>
      <c r="R43" s="473"/>
      <c r="S43" s="473"/>
      <c r="T43" s="473"/>
      <c r="U43" s="450">
        <v>0</v>
      </c>
      <c r="V43" s="483"/>
      <c r="W43" s="483"/>
      <c r="X43" s="483"/>
      <c r="Y43" s="483"/>
      <c r="Z43" s="484"/>
      <c r="AA43" s="518">
        <v>1499036</v>
      </c>
      <c r="AB43" s="229">
        <v>1499036</v>
      </c>
      <c r="AC43" s="229">
        <v>1228718</v>
      </c>
      <c r="AD43" s="229">
        <v>0</v>
      </c>
      <c r="AE43" s="229">
        <v>0</v>
      </c>
      <c r="AF43" s="229">
        <v>0</v>
      </c>
      <c r="AG43" s="229">
        <v>0</v>
      </c>
      <c r="AH43" s="229">
        <v>0</v>
      </c>
      <c r="AI43" s="229">
        <v>0</v>
      </c>
      <c r="AJ43" s="229">
        <v>0</v>
      </c>
      <c r="AK43" s="229">
        <v>0</v>
      </c>
      <c r="AL43" s="437">
        <v>1499036</v>
      </c>
    </row>
    <row r="44" spans="1:38" s="77" customFormat="1" ht="25.5" x14ac:dyDescent="0.2">
      <c r="A44" s="186" t="s">
        <v>331</v>
      </c>
      <c r="B44" s="187" t="s">
        <v>332</v>
      </c>
      <c r="C44" s="204" t="s">
        <v>82</v>
      </c>
      <c r="D44" s="404" t="s">
        <v>333</v>
      </c>
      <c r="E44" s="424">
        <v>163890</v>
      </c>
      <c r="F44" s="338">
        <v>163890</v>
      </c>
      <c r="G44" s="338">
        <v>134335</v>
      </c>
      <c r="H44" s="338">
        <v>0</v>
      </c>
      <c r="I44" s="338">
        <v>0</v>
      </c>
      <c r="J44" s="339">
        <v>83160</v>
      </c>
      <c r="K44" s="328">
        <v>83160</v>
      </c>
      <c r="L44" s="328">
        <v>0</v>
      </c>
      <c r="M44" s="328">
        <v>0</v>
      </c>
      <c r="N44" s="328">
        <v>0</v>
      </c>
      <c r="O44" s="426">
        <v>83160</v>
      </c>
      <c r="P44" s="472">
        <v>83239</v>
      </c>
      <c r="Q44" s="473">
        <v>83239</v>
      </c>
      <c r="R44" s="473">
        <v>68230</v>
      </c>
      <c r="S44" s="473"/>
      <c r="T44" s="473"/>
      <c r="U44" s="450">
        <v>0</v>
      </c>
      <c r="V44" s="483"/>
      <c r="W44" s="483"/>
      <c r="X44" s="483"/>
      <c r="Y44" s="483"/>
      <c r="Z44" s="484"/>
      <c r="AA44" s="472">
        <v>247129</v>
      </c>
      <c r="AB44" s="229">
        <v>247129</v>
      </c>
      <c r="AC44" s="229">
        <v>202565</v>
      </c>
      <c r="AD44" s="229">
        <v>0</v>
      </c>
      <c r="AE44" s="229">
        <v>0</v>
      </c>
      <c r="AF44" s="229">
        <v>83160</v>
      </c>
      <c r="AG44" s="229">
        <v>83160</v>
      </c>
      <c r="AH44" s="229">
        <v>0</v>
      </c>
      <c r="AI44" s="229">
        <v>0</v>
      </c>
      <c r="AJ44" s="229">
        <v>0</v>
      </c>
      <c r="AK44" s="229">
        <v>83160</v>
      </c>
      <c r="AL44" s="437">
        <v>330289</v>
      </c>
    </row>
    <row r="45" spans="1:38" s="77" customFormat="1" x14ac:dyDescent="0.2">
      <c r="A45" s="186" t="s">
        <v>199</v>
      </c>
      <c r="B45" s="187" t="s">
        <v>178</v>
      </c>
      <c r="C45" s="204" t="s">
        <v>94</v>
      </c>
      <c r="D45" s="394" t="s">
        <v>179</v>
      </c>
      <c r="E45" s="424">
        <v>14480</v>
      </c>
      <c r="F45" s="338">
        <v>14480</v>
      </c>
      <c r="G45" s="338">
        <v>0</v>
      </c>
      <c r="H45" s="338">
        <v>0</v>
      </c>
      <c r="I45" s="338">
        <v>0</v>
      </c>
      <c r="J45" s="339">
        <v>0</v>
      </c>
      <c r="K45" s="328">
        <v>0</v>
      </c>
      <c r="L45" s="328">
        <v>0</v>
      </c>
      <c r="M45" s="328">
        <v>0</v>
      </c>
      <c r="N45" s="328">
        <v>0</v>
      </c>
      <c r="O45" s="426">
        <v>0</v>
      </c>
      <c r="P45" s="472">
        <v>0</v>
      </c>
      <c r="Q45" s="473"/>
      <c r="R45" s="473"/>
      <c r="S45" s="473"/>
      <c r="T45" s="473"/>
      <c r="U45" s="450">
        <v>0</v>
      </c>
      <c r="V45" s="475"/>
      <c r="W45" s="475"/>
      <c r="X45" s="475"/>
      <c r="Y45" s="475"/>
      <c r="Z45" s="476"/>
      <c r="AA45" s="472">
        <v>14480</v>
      </c>
      <c r="AB45" s="229">
        <v>14480</v>
      </c>
      <c r="AC45" s="229">
        <v>0</v>
      </c>
      <c r="AD45" s="229">
        <v>0</v>
      </c>
      <c r="AE45" s="229">
        <v>0</v>
      </c>
      <c r="AF45" s="229">
        <v>0</v>
      </c>
      <c r="AG45" s="229">
        <v>0</v>
      </c>
      <c r="AH45" s="229">
        <v>0</v>
      </c>
      <c r="AI45" s="229">
        <v>0</v>
      </c>
      <c r="AJ45" s="229">
        <v>0</v>
      </c>
      <c r="AK45" s="229">
        <v>0</v>
      </c>
      <c r="AL45" s="437">
        <v>14480</v>
      </c>
    </row>
    <row r="46" spans="1:38" s="77" customFormat="1" ht="27" customHeight="1" x14ac:dyDescent="0.2">
      <c r="A46" s="189" t="s">
        <v>160</v>
      </c>
      <c r="B46" s="189" t="s">
        <v>120</v>
      </c>
      <c r="C46" s="189" t="s">
        <v>85</v>
      </c>
      <c r="D46" s="395" t="s">
        <v>115</v>
      </c>
      <c r="E46" s="419">
        <v>242000</v>
      </c>
      <c r="F46" s="229">
        <v>242000</v>
      </c>
      <c r="G46" s="229">
        <v>0</v>
      </c>
      <c r="H46" s="229">
        <v>0</v>
      </c>
      <c r="I46" s="229">
        <v>0</v>
      </c>
      <c r="J46" s="328">
        <v>186494</v>
      </c>
      <c r="K46" s="328">
        <v>0</v>
      </c>
      <c r="L46" s="328">
        <v>186494</v>
      </c>
      <c r="M46" s="328">
        <v>0</v>
      </c>
      <c r="N46" s="328">
        <v>0</v>
      </c>
      <c r="O46" s="426">
        <v>0</v>
      </c>
      <c r="P46" s="472">
        <v>0</v>
      </c>
      <c r="Q46" s="473"/>
      <c r="R46" s="473"/>
      <c r="S46" s="473"/>
      <c r="T46" s="473"/>
      <c r="U46" s="450">
        <v>0</v>
      </c>
      <c r="V46" s="477"/>
      <c r="W46" s="477"/>
      <c r="X46" s="477"/>
      <c r="Y46" s="477"/>
      <c r="Z46" s="478"/>
      <c r="AA46" s="472">
        <v>242000</v>
      </c>
      <c r="AB46" s="229">
        <v>242000</v>
      </c>
      <c r="AC46" s="229">
        <v>0</v>
      </c>
      <c r="AD46" s="229">
        <v>0</v>
      </c>
      <c r="AE46" s="229">
        <v>0</v>
      </c>
      <c r="AF46" s="229">
        <v>186494</v>
      </c>
      <c r="AG46" s="229">
        <v>0</v>
      </c>
      <c r="AH46" s="229">
        <v>186494</v>
      </c>
      <c r="AI46" s="229">
        <v>0</v>
      </c>
      <c r="AJ46" s="229">
        <v>0</v>
      </c>
      <c r="AK46" s="229">
        <v>0</v>
      </c>
      <c r="AL46" s="437">
        <v>428494</v>
      </c>
    </row>
    <row r="47" spans="1:38" s="77" customFormat="1" x14ac:dyDescent="0.2">
      <c r="A47" s="189" t="s">
        <v>217</v>
      </c>
      <c r="B47" s="189" t="s">
        <v>139</v>
      </c>
      <c r="C47" s="189" t="s">
        <v>91</v>
      </c>
      <c r="D47" s="405" t="s">
        <v>138</v>
      </c>
      <c r="E47" s="419">
        <v>3384954</v>
      </c>
      <c r="F47" s="229">
        <v>3384954</v>
      </c>
      <c r="G47" s="229">
        <v>2563610</v>
      </c>
      <c r="H47" s="229">
        <v>33100</v>
      </c>
      <c r="I47" s="229">
        <v>0</v>
      </c>
      <c r="J47" s="328">
        <v>0</v>
      </c>
      <c r="K47" s="229">
        <v>0</v>
      </c>
      <c r="L47" s="229">
        <v>0</v>
      </c>
      <c r="M47" s="229">
        <v>0</v>
      </c>
      <c r="N47" s="229">
        <v>0</v>
      </c>
      <c r="O47" s="420">
        <v>0</v>
      </c>
      <c r="P47" s="472">
        <v>0</v>
      </c>
      <c r="Q47" s="473"/>
      <c r="R47" s="473"/>
      <c r="S47" s="473"/>
      <c r="T47" s="473"/>
      <c r="U47" s="450">
        <v>0</v>
      </c>
      <c r="V47" s="477"/>
      <c r="W47" s="477"/>
      <c r="X47" s="477"/>
      <c r="Y47" s="477"/>
      <c r="Z47" s="478"/>
      <c r="AA47" s="472">
        <v>3384954</v>
      </c>
      <c r="AB47" s="229">
        <v>3384954</v>
      </c>
      <c r="AC47" s="229">
        <v>2563610</v>
      </c>
      <c r="AD47" s="229">
        <v>33100</v>
      </c>
      <c r="AE47" s="229">
        <v>0</v>
      </c>
      <c r="AF47" s="229">
        <v>0</v>
      </c>
      <c r="AG47" s="229">
        <v>0</v>
      </c>
      <c r="AH47" s="229">
        <v>0</v>
      </c>
      <c r="AI47" s="229">
        <v>0</v>
      </c>
      <c r="AJ47" s="229">
        <v>0</v>
      </c>
      <c r="AK47" s="229">
        <v>0</v>
      </c>
      <c r="AL47" s="230">
        <v>3384954</v>
      </c>
    </row>
    <row r="48" spans="1:38" s="77" customFormat="1" x14ac:dyDescent="0.2">
      <c r="A48" s="189" t="s">
        <v>292</v>
      </c>
      <c r="B48" s="285" t="s">
        <v>296</v>
      </c>
      <c r="C48" s="285" t="s">
        <v>87</v>
      </c>
      <c r="D48" s="406" t="s">
        <v>336</v>
      </c>
      <c r="E48" s="419">
        <v>0</v>
      </c>
      <c r="F48" s="278">
        <v>0</v>
      </c>
      <c r="G48" s="278">
        <v>0</v>
      </c>
      <c r="H48" s="278">
        <v>0</v>
      </c>
      <c r="I48" s="278">
        <v>0</v>
      </c>
      <c r="J48" s="328">
        <v>80000</v>
      </c>
      <c r="K48" s="278">
        <v>80000</v>
      </c>
      <c r="L48" s="278">
        <v>0</v>
      </c>
      <c r="M48" s="278">
        <v>0</v>
      </c>
      <c r="N48" s="278">
        <v>0</v>
      </c>
      <c r="O48" s="427">
        <v>80000</v>
      </c>
      <c r="P48" s="472">
        <v>0</v>
      </c>
      <c r="Q48" s="473"/>
      <c r="R48" s="473"/>
      <c r="S48" s="473"/>
      <c r="T48" s="473"/>
      <c r="U48" s="450">
        <v>1784000</v>
      </c>
      <c r="V48" s="475">
        <v>1784000</v>
      </c>
      <c r="W48" s="475"/>
      <c r="X48" s="475"/>
      <c r="Y48" s="475"/>
      <c r="Z48" s="476">
        <v>1784000</v>
      </c>
      <c r="AA48" s="472">
        <v>0</v>
      </c>
      <c r="AB48" s="229">
        <v>0</v>
      </c>
      <c r="AC48" s="229">
        <v>0</v>
      </c>
      <c r="AD48" s="229">
        <v>0</v>
      </c>
      <c r="AE48" s="229">
        <v>0</v>
      </c>
      <c r="AF48" s="229">
        <v>1864000</v>
      </c>
      <c r="AG48" s="229">
        <v>1864000</v>
      </c>
      <c r="AH48" s="229">
        <v>0</v>
      </c>
      <c r="AI48" s="229">
        <v>0</v>
      </c>
      <c r="AJ48" s="229">
        <v>0</v>
      </c>
      <c r="AK48" s="229">
        <v>1864000</v>
      </c>
      <c r="AL48" s="230">
        <v>1864000</v>
      </c>
    </row>
    <row r="49" spans="1:38" s="77" customFormat="1" ht="26.25" thickBot="1" x14ac:dyDescent="0.25">
      <c r="A49" s="189" t="s">
        <v>220</v>
      </c>
      <c r="B49" s="287" t="s">
        <v>218</v>
      </c>
      <c r="C49" s="287" t="s">
        <v>71</v>
      </c>
      <c r="D49" s="407" t="s">
        <v>219</v>
      </c>
      <c r="E49" s="419">
        <v>0</v>
      </c>
      <c r="F49" s="278">
        <v>0</v>
      </c>
      <c r="G49" s="278">
        <v>0</v>
      </c>
      <c r="H49" s="278">
        <v>0</v>
      </c>
      <c r="I49" s="278">
        <v>0</v>
      </c>
      <c r="J49" s="328">
        <v>1600000</v>
      </c>
      <c r="K49" s="278">
        <v>1600000</v>
      </c>
      <c r="L49" s="278">
        <v>0</v>
      </c>
      <c r="M49" s="278">
        <v>0</v>
      </c>
      <c r="N49" s="278">
        <v>0</v>
      </c>
      <c r="O49" s="427">
        <v>1600000</v>
      </c>
      <c r="P49" s="472">
        <v>0</v>
      </c>
      <c r="Q49" s="473"/>
      <c r="R49" s="473"/>
      <c r="S49" s="473"/>
      <c r="T49" s="473"/>
      <c r="U49" s="450">
        <v>-1600000</v>
      </c>
      <c r="V49" s="455">
        <v>-1600000</v>
      </c>
      <c r="W49" s="455"/>
      <c r="X49" s="455"/>
      <c r="Y49" s="455"/>
      <c r="Z49" s="456">
        <v>-1600000</v>
      </c>
      <c r="AA49" s="472">
        <v>0</v>
      </c>
      <c r="AB49" s="229">
        <v>0</v>
      </c>
      <c r="AC49" s="229">
        <v>0</v>
      </c>
      <c r="AD49" s="229">
        <v>0</v>
      </c>
      <c r="AE49" s="229">
        <v>0</v>
      </c>
      <c r="AF49" s="229">
        <v>0</v>
      </c>
      <c r="AG49" s="229">
        <v>0</v>
      </c>
      <c r="AH49" s="229">
        <v>0</v>
      </c>
      <c r="AI49" s="229">
        <v>0</v>
      </c>
      <c r="AJ49" s="229">
        <v>0</v>
      </c>
      <c r="AK49" s="229">
        <v>0</v>
      </c>
      <c r="AL49" s="230">
        <v>0</v>
      </c>
    </row>
    <row r="50" spans="1:38" s="107" customFormat="1" x14ac:dyDescent="0.2">
      <c r="A50" s="282" t="s">
        <v>148</v>
      </c>
      <c r="B50" s="283"/>
      <c r="C50" s="283"/>
      <c r="D50" s="391" t="s">
        <v>121</v>
      </c>
      <c r="E50" s="422">
        <v>22059091</v>
      </c>
      <c r="F50" s="233">
        <v>22059091</v>
      </c>
      <c r="G50" s="233">
        <v>14765853</v>
      </c>
      <c r="H50" s="233">
        <v>373900</v>
      </c>
      <c r="I50" s="233">
        <v>0</v>
      </c>
      <c r="J50" s="233">
        <v>35000</v>
      </c>
      <c r="K50" s="233">
        <v>0</v>
      </c>
      <c r="L50" s="233">
        <v>35000</v>
      </c>
      <c r="M50" s="233">
        <v>28000</v>
      </c>
      <c r="N50" s="233">
        <v>0</v>
      </c>
      <c r="O50" s="344">
        <v>0</v>
      </c>
      <c r="P50" s="485">
        <v>410900</v>
      </c>
      <c r="Q50" s="93">
        <v>410900</v>
      </c>
      <c r="R50" s="93">
        <v>0</v>
      </c>
      <c r="S50" s="93">
        <v>0</v>
      </c>
      <c r="T50" s="93">
        <v>0</v>
      </c>
      <c r="U50" s="93">
        <v>0</v>
      </c>
      <c r="V50" s="93">
        <v>0</v>
      </c>
      <c r="W50" s="93">
        <v>0</v>
      </c>
      <c r="X50" s="93">
        <v>0</v>
      </c>
      <c r="Y50" s="93">
        <v>0</v>
      </c>
      <c r="Z50" s="486">
        <v>0</v>
      </c>
      <c r="AA50" s="485">
        <v>22469991</v>
      </c>
      <c r="AB50" s="233">
        <v>22469991</v>
      </c>
      <c r="AC50" s="233">
        <v>14765853</v>
      </c>
      <c r="AD50" s="233">
        <v>373900</v>
      </c>
      <c r="AE50" s="233">
        <v>0</v>
      </c>
      <c r="AF50" s="233">
        <v>35000</v>
      </c>
      <c r="AG50" s="233">
        <v>0</v>
      </c>
      <c r="AH50" s="233">
        <v>35000</v>
      </c>
      <c r="AI50" s="233">
        <v>28000</v>
      </c>
      <c r="AJ50" s="233">
        <v>0</v>
      </c>
      <c r="AK50" s="233">
        <v>0</v>
      </c>
      <c r="AL50" s="344">
        <v>22504991</v>
      </c>
    </row>
    <row r="51" spans="1:38" s="107" customFormat="1" x14ac:dyDescent="0.2">
      <c r="A51" s="53" t="s">
        <v>149</v>
      </c>
      <c r="B51" s="54"/>
      <c r="C51" s="54"/>
      <c r="D51" s="392" t="s">
        <v>122</v>
      </c>
      <c r="E51" s="423">
        <v>22059091</v>
      </c>
      <c r="F51" s="227">
        <v>22059091</v>
      </c>
      <c r="G51" s="227">
        <v>14765853</v>
      </c>
      <c r="H51" s="227">
        <v>373900</v>
      </c>
      <c r="I51" s="227">
        <v>0</v>
      </c>
      <c r="J51" s="227">
        <v>35000</v>
      </c>
      <c r="K51" s="227">
        <v>0</v>
      </c>
      <c r="L51" s="227">
        <v>35000</v>
      </c>
      <c r="M51" s="227">
        <v>28000</v>
      </c>
      <c r="N51" s="227">
        <v>0</v>
      </c>
      <c r="O51" s="345">
        <v>0</v>
      </c>
      <c r="P51" s="487">
        <v>410900</v>
      </c>
      <c r="Q51" s="92">
        <v>410900</v>
      </c>
      <c r="R51" s="92">
        <v>0</v>
      </c>
      <c r="S51" s="92">
        <v>0</v>
      </c>
      <c r="T51" s="92">
        <v>0</v>
      </c>
      <c r="U51" s="92">
        <v>0</v>
      </c>
      <c r="V51" s="92">
        <v>0</v>
      </c>
      <c r="W51" s="92">
        <v>0</v>
      </c>
      <c r="X51" s="92">
        <v>0</v>
      </c>
      <c r="Y51" s="92">
        <v>0</v>
      </c>
      <c r="Z51" s="488">
        <v>0</v>
      </c>
      <c r="AA51" s="487">
        <v>22469991</v>
      </c>
      <c r="AB51" s="227">
        <v>22469991</v>
      </c>
      <c r="AC51" s="227">
        <v>14765853</v>
      </c>
      <c r="AD51" s="227">
        <v>373900</v>
      </c>
      <c r="AE51" s="227">
        <v>0</v>
      </c>
      <c r="AF51" s="227">
        <v>35000</v>
      </c>
      <c r="AG51" s="227">
        <v>0</v>
      </c>
      <c r="AH51" s="227">
        <v>35000</v>
      </c>
      <c r="AI51" s="227">
        <v>28000</v>
      </c>
      <c r="AJ51" s="227">
        <v>0</v>
      </c>
      <c r="AK51" s="227">
        <v>0</v>
      </c>
      <c r="AL51" s="345">
        <v>22504991</v>
      </c>
    </row>
    <row r="52" spans="1:38" s="77" customFormat="1" ht="20.45" customHeight="1" x14ac:dyDescent="0.2">
      <c r="A52" s="198" t="s">
        <v>17</v>
      </c>
      <c r="B52" s="159" t="s">
        <v>156</v>
      </c>
      <c r="C52" s="159" t="s">
        <v>69</v>
      </c>
      <c r="D52" s="393" t="s">
        <v>311</v>
      </c>
      <c r="E52" s="419">
        <v>7990206</v>
      </c>
      <c r="F52" s="229">
        <v>7990206</v>
      </c>
      <c r="G52" s="229">
        <v>6298086</v>
      </c>
      <c r="H52" s="229">
        <v>144500</v>
      </c>
      <c r="I52" s="229">
        <v>0</v>
      </c>
      <c r="J52" s="229">
        <v>0</v>
      </c>
      <c r="K52" s="228">
        <v>0</v>
      </c>
      <c r="L52" s="229">
        <v>0</v>
      </c>
      <c r="M52" s="229">
        <v>0</v>
      </c>
      <c r="N52" s="229">
        <v>0</v>
      </c>
      <c r="O52" s="421">
        <v>0</v>
      </c>
      <c r="P52" s="472">
        <v>0</v>
      </c>
      <c r="Q52" s="473"/>
      <c r="R52" s="473"/>
      <c r="S52" s="473"/>
      <c r="T52" s="473"/>
      <c r="U52" s="450">
        <v>0</v>
      </c>
      <c r="V52" s="473"/>
      <c r="W52" s="473"/>
      <c r="X52" s="473"/>
      <c r="Y52" s="473"/>
      <c r="Z52" s="474"/>
      <c r="AA52" s="472">
        <v>7990206</v>
      </c>
      <c r="AB52" s="229">
        <v>7990206</v>
      </c>
      <c r="AC52" s="229">
        <v>6298086</v>
      </c>
      <c r="AD52" s="229">
        <v>144500</v>
      </c>
      <c r="AE52" s="229">
        <v>0</v>
      </c>
      <c r="AF52" s="229">
        <v>0</v>
      </c>
      <c r="AG52" s="229">
        <v>0</v>
      </c>
      <c r="AH52" s="229">
        <v>0</v>
      </c>
      <c r="AI52" s="229">
        <v>0</v>
      </c>
      <c r="AJ52" s="229">
        <v>0</v>
      </c>
      <c r="AK52" s="229">
        <v>0</v>
      </c>
      <c r="AL52" s="230">
        <v>7990206</v>
      </c>
    </row>
    <row r="53" spans="1:38" s="77" customFormat="1" x14ac:dyDescent="0.2">
      <c r="A53" s="198" t="s">
        <v>190</v>
      </c>
      <c r="B53" s="159" t="s">
        <v>104</v>
      </c>
      <c r="C53" s="159" t="s">
        <v>86</v>
      </c>
      <c r="D53" s="394" t="s">
        <v>186</v>
      </c>
      <c r="E53" s="419">
        <v>60000</v>
      </c>
      <c r="F53" s="229">
        <v>60000</v>
      </c>
      <c r="G53" s="229">
        <v>0</v>
      </c>
      <c r="H53" s="229">
        <v>0</v>
      </c>
      <c r="I53" s="229">
        <v>0</v>
      </c>
      <c r="J53" s="229">
        <v>0</v>
      </c>
      <c r="K53" s="229">
        <v>0</v>
      </c>
      <c r="L53" s="229">
        <v>0</v>
      </c>
      <c r="M53" s="229">
        <v>0</v>
      </c>
      <c r="N53" s="229">
        <v>0</v>
      </c>
      <c r="O53" s="420">
        <v>0</v>
      </c>
      <c r="P53" s="472">
        <v>0</v>
      </c>
      <c r="Q53" s="473"/>
      <c r="R53" s="473"/>
      <c r="S53" s="473"/>
      <c r="T53" s="473"/>
      <c r="U53" s="450">
        <v>0</v>
      </c>
      <c r="V53" s="475"/>
      <c r="W53" s="475"/>
      <c r="X53" s="475"/>
      <c r="Y53" s="475"/>
      <c r="Z53" s="476"/>
      <c r="AA53" s="472">
        <v>60000</v>
      </c>
      <c r="AB53" s="229">
        <v>60000</v>
      </c>
      <c r="AC53" s="229">
        <v>0</v>
      </c>
      <c r="AD53" s="229">
        <v>0</v>
      </c>
      <c r="AE53" s="229">
        <v>0</v>
      </c>
      <c r="AF53" s="229">
        <v>0</v>
      </c>
      <c r="AG53" s="229">
        <v>0</v>
      </c>
      <c r="AH53" s="229">
        <v>0</v>
      </c>
      <c r="AI53" s="229">
        <v>0</v>
      </c>
      <c r="AJ53" s="229">
        <v>0</v>
      </c>
      <c r="AK53" s="229">
        <v>0</v>
      </c>
      <c r="AL53" s="230">
        <v>60000</v>
      </c>
    </row>
    <row r="54" spans="1:38" s="77" customFormat="1" x14ac:dyDescent="0.2">
      <c r="A54" s="158" t="s">
        <v>0</v>
      </c>
      <c r="B54" s="189" t="s">
        <v>130</v>
      </c>
      <c r="C54" s="207">
        <v>1030</v>
      </c>
      <c r="D54" s="396" t="s">
        <v>1</v>
      </c>
      <c r="E54" s="419">
        <v>150000</v>
      </c>
      <c r="F54" s="229">
        <v>150000</v>
      </c>
      <c r="G54" s="229">
        <v>0</v>
      </c>
      <c r="H54" s="229">
        <v>0</v>
      </c>
      <c r="I54" s="229">
        <v>0</v>
      </c>
      <c r="J54" s="229">
        <v>0</v>
      </c>
      <c r="K54" s="229">
        <v>0</v>
      </c>
      <c r="L54" s="229">
        <v>0</v>
      </c>
      <c r="M54" s="229">
        <v>0</v>
      </c>
      <c r="N54" s="229">
        <v>0</v>
      </c>
      <c r="O54" s="420">
        <v>0</v>
      </c>
      <c r="P54" s="472">
        <v>0</v>
      </c>
      <c r="Q54" s="473"/>
      <c r="R54" s="473"/>
      <c r="S54" s="473"/>
      <c r="T54" s="473"/>
      <c r="U54" s="450">
        <v>0</v>
      </c>
      <c r="V54" s="475"/>
      <c r="W54" s="475"/>
      <c r="X54" s="475"/>
      <c r="Y54" s="475"/>
      <c r="Z54" s="476"/>
      <c r="AA54" s="472">
        <v>150000</v>
      </c>
      <c r="AB54" s="229">
        <v>150000</v>
      </c>
      <c r="AC54" s="229">
        <v>0</v>
      </c>
      <c r="AD54" s="229">
        <v>0</v>
      </c>
      <c r="AE54" s="229">
        <v>0</v>
      </c>
      <c r="AF54" s="229">
        <v>0</v>
      </c>
      <c r="AG54" s="229">
        <v>0</v>
      </c>
      <c r="AH54" s="229">
        <v>0</v>
      </c>
      <c r="AI54" s="229">
        <v>0</v>
      </c>
      <c r="AJ54" s="229">
        <v>0</v>
      </c>
      <c r="AK54" s="229">
        <v>0</v>
      </c>
      <c r="AL54" s="230">
        <v>150000</v>
      </c>
    </row>
    <row r="55" spans="1:38" s="77" customFormat="1" x14ac:dyDescent="0.2">
      <c r="A55" s="158" t="s">
        <v>2</v>
      </c>
      <c r="B55" s="189" t="s">
        <v>3</v>
      </c>
      <c r="C55" s="207" t="s">
        <v>93</v>
      </c>
      <c r="D55" s="395" t="s">
        <v>251</v>
      </c>
      <c r="E55" s="419">
        <v>80000</v>
      </c>
      <c r="F55" s="229">
        <v>80000</v>
      </c>
      <c r="G55" s="229">
        <v>0</v>
      </c>
      <c r="H55" s="229">
        <v>0</v>
      </c>
      <c r="I55" s="229">
        <v>0</v>
      </c>
      <c r="J55" s="229">
        <v>0</v>
      </c>
      <c r="K55" s="229">
        <v>0</v>
      </c>
      <c r="L55" s="229">
        <v>0</v>
      </c>
      <c r="M55" s="229">
        <v>0</v>
      </c>
      <c r="N55" s="229">
        <v>0</v>
      </c>
      <c r="O55" s="420">
        <v>0</v>
      </c>
      <c r="P55" s="472">
        <v>0</v>
      </c>
      <c r="Q55" s="473"/>
      <c r="R55" s="473"/>
      <c r="S55" s="473"/>
      <c r="T55" s="473"/>
      <c r="U55" s="450">
        <v>0</v>
      </c>
      <c r="V55" s="477"/>
      <c r="W55" s="477"/>
      <c r="X55" s="477"/>
      <c r="Y55" s="477"/>
      <c r="Z55" s="478"/>
      <c r="AA55" s="472">
        <v>80000</v>
      </c>
      <c r="AB55" s="229">
        <v>80000</v>
      </c>
      <c r="AC55" s="229">
        <v>0</v>
      </c>
      <c r="AD55" s="229">
        <v>0</v>
      </c>
      <c r="AE55" s="229">
        <v>0</v>
      </c>
      <c r="AF55" s="229">
        <v>0</v>
      </c>
      <c r="AG55" s="229">
        <v>0</v>
      </c>
      <c r="AH55" s="229">
        <v>0</v>
      </c>
      <c r="AI55" s="229">
        <v>0</v>
      </c>
      <c r="AJ55" s="229">
        <v>0</v>
      </c>
      <c r="AK55" s="229">
        <v>0</v>
      </c>
      <c r="AL55" s="230">
        <v>80000</v>
      </c>
    </row>
    <row r="56" spans="1:38" s="77" customFormat="1" ht="25.5" x14ac:dyDescent="0.2">
      <c r="A56" s="158" t="s">
        <v>4</v>
      </c>
      <c r="B56" s="189" t="s">
        <v>131</v>
      </c>
      <c r="C56" s="207" t="s">
        <v>93</v>
      </c>
      <c r="D56" s="395" t="s">
        <v>80</v>
      </c>
      <c r="E56" s="419">
        <v>410400</v>
      </c>
      <c r="F56" s="229">
        <v>410400</v>
      </c>
      <c r="G56" s="229">
        <v>0</v>
      </c>
      <c r="H56" s="229">
        <v>0</v>
      </c>
      <c r="I56" s="229">
        <v>0</v>
      </c>
      <c r="J56" s="229">
        <v>0</v>
      </c>
      <c r="K56" s="229">
        <v>0</v>
      </c>
      <c r="L56" s="229">
        <v>0</v>
      </c>
      <c r="M56" s="229">
        <v>0</v>
      </c>
      <c r="N56" s="229">
        <v>0</v>
      </c>
      <c r="O56" s="420">
        <v>0</v>
      </c>
      <c r="P56" s="472">
        <v>10900</v>
      </c>
      <c r="Q56" s="473">
        <v>10900</v>
      </c>
      <c r="R56" s="473"/>
      <c r="S56" s="473"/>
      <c r="T56" s="473"/>
      <c r="U56" s="450">
        <v>0</v>
      </c>
      <c r="V56" s="477"/>
      <c r="W56" s="477"/>
      <c r="X56" s="477"/>
      <c r="Y56" s="477"/>
      <c r="Z56" s="478"/>
      <c r="AA56" s="472">
        <v>421300</v>
      </c>
      <c r="AB56" s="229">
        <v>421300</v>
      </c>
      <c r="AC56" s="229">
        <v>0</v>
      </c>
      <c r="AD56" s="229">
        <v>0</v>
      </c>
      <c r="AE56" s="229">
        <v>0</v>
      </c>
      <c r="AF56" s="229">
        <v>0</v>
      </c>
      <c r="AG56" s="229">
        <v>0</v>
      </c>
      <c r="AH56" s="229">
        <v>0</v>
      </c>
      <c r="AI56" s="229">
        <v>0</v>
      </c>
      <c r="AJ56" s="229">
        <v>0</v>
      </c>
      <c r="AK56" s="229">
        <v>0</v>
      </c>
      <c r="AL56" s="230">
        <v>421300</v>
      </c>
    </row>
    <row r="57" spans="1:38" s="77" customFormat="1" ht="16.5" customHeight="1" x14ac:dyDescent="0.2">
      <c r="A57" s="158" t="s">
        <v>5</v>
      </c>
      <c r="B57" s="189" t="s">
        <v>123</v>
      </c>
      <c r="C57" s="189" t="s">
        <v>93</v>
      </c>
      <c r="D57" s="396" t="s">
        <v>144</v>
      </c>
      <c r="E57" s="419">
        <v>86000</v>
      </c>
      <c r="F57" s="229">
        <v>86000</v>
      </c>
      <c r="G57" s="229">
        <v>0</v>
      </c>
      <c r="H57" s="229">
        <v>0</v>
      </c>
      <c r="I57" s="229">
        <v>0</v>
      </c>
      <c r="J57" s="229">
        <v>0</v>
      </c>
      <c r="K57" s="229">
        <v>0</v>
      </c>
      <c r="L57" s="229">
        <v>0</v>
      </c>
      <c r="M57" s="229">
        <v>0</v>
      </c>
      <c r="N57" s="229">
        <v>0</v>
      </c>
      <c r="O57" s="420">
        <v>0</v>
      </c>
      <c r="P57" s="472">
        <v>0</v>
      </c>
      <c r="Q57" s="473"/>
      <c r="R57" s="473"/>
      <c r="S57" s="473"/>
      <c r="T57" s="473"/>
      <c r="U57" s="450">
        <v>0</v>
      </c>
      <c r="V57" s="475"/>
      <c r="W57" s="475"/>
      <c r="X57" s="475"/>
      <c r="Y57" s="475"/>
      <c r="Z57" s="476"/>
      <c r="AA57" s="472">
        <v>86000</v>
      </c>
      <c r="AB57" s="229">
        <v>86000</v>
      </c>
      <c r="AC57" s="229">
        <v>0</v>
      </c>
      <c r="AD57" s="229">
        <v>0</v>
      </c>
      <c r="AE57" s="229">
        <v>0</v>
      </c>
      <c r="AF57" s="229">
        <v>0</v>
      </c>
      <c r="AG57" s="229">
        <v>0</v>
      </c>
      <c r="AH57" s="229">
        <v>0</v>
      </c>
      <c r="AI57" s="229">
        <v>0</v>
      </c>
      <c r="AJ57" s="229">
        <v>0</v>
      </c>
      <c r="AK57" s="229">
        <v>0</v>
      </c>
      <c r="AL57" s="230">
        <v>86000</v>
      </c>
    </row>
    <row r="58" spans="1:38" s="77" customFormat="1" x14ac:dyDescent="0.2">
      <c r="A58" s="158" t="s">
        <v>177</v>
      </c>
      <c r="B58" s="189" t="s">
        <v>178</v>
      </c>
      <c r="C58" s="189" t="s">
        <v>94</v>
      </c>
      <c r="D58" s="394" t="s">
        <v>179</v>
      </c>
      <c r="E58" s="419">
        <v>2025600</v>
      </c>
      <c r="F58" s="229">
        <v>2025600</v>
      </c>
      <c r="G58" s="229">
        <v>0</v>
      </c>
      <c r="H58" s="229">
        <v>0</v>
      </c>
      <c r="I58" s="229">
        <v>0</v>
      </c>
      <c r="J58" s="229">
        <v>0</v>
      </c>
      <c r="K58" s="229">
        <v>0</v>
      </c>
      <c r="L58" s="229">
        <v>0</v>
      </c>
      <c r="M58" s="229">
        <v>0</v>
      </c>
      <c r="N58" s="229">
        <v>0</v>
      </c>
      <c r="O58" s="420">
        <v>0</v>
      </c>
      <c r="P58" s="472">
        <v>0</v>
      </c>
      <c r="Q58" s="473"/>
      <c r="R58" s="473"/>
      <c r="S58" s="473"/>
      <c r="T58" s="473"/>
      <c r="U58" s="450">
        <v>0</v>
      </c>
      <c r="V58" s="475"/>
      <c r="W58" s="475"/>
      <c r="X58" s="475"/>
      <c r="Y58" s="475"/>
      <c r="Z58" s="476"/>
      <c r="AA58" s="472">
        <v>2025600</v>
      </c>
      <c r="AB58" s="229">
        <v>2025600</v>
      </c>
      <c r="AC58" s="229">
        <v>0</v>
      </c>
      <c r="AD58" s="229">
        <v>0</v>
      </c>
      <c r="AE58" s="229">
        <v>0</v>
      </c>
      <c r="AF58" s="229">
        <v>0</v>
      </c>
      <c r="AG58" s="229">
        <v>0</v>
      </c>
      <c r="AH58" s="229">
        <v>0</v>
      </c>
      <c r="AI58" s="229">
        <v>0</v>
      </c>
      <c r="AJ58" s="229">
        <v>0</v>
      </c>
      <c r="AK58" s="229">
        <v>0</v>
      </c>
      <c r="AL58" s="230">
        <v>2025600</v>
      </c>
    </row>
    <row r="59" spans="1:38" s="77" customFormat="1" x14ac:dyDescent="0.2">
      <c r="A59" s="158" t="s">
        <v>6</v>
      </c>
      <c r="B59" s="208" t="s">
        <v>124</v>
      </c>
      <c r="C59" s="189" t="s">
        <v>92</v>
      </c>
      <c r="D59" s="394" t="s">
        <v>168</v>
      </c>
      <c r="E59" s="419">
        <v>26500</v>
      </c>
      <c r="F59" s="229">
        <v>26500</v>
      </c>
      <c r="G59" s="229">
        <v>0</v>
      </c>
      <c r="H59" s="229">
        <v>0</v>
      </c>
      <c r="I59" s="229">
        <v>0</v>
      </c>
      <c r="J59" s="229">
        <v>0</v>
      </c>
      <c r="K59" s="229">
        <v>0</v>
      </c>
      <c r="L59" s="229">
        <v>0</v>
      </c>
      <c r="M59" s="229">
        <v>0</v>
      </c>
      <c r="N59" s="229">
        <v>0</v>
      </c>
      <c r="O59" s="420">
        <v>0</v>
      </c>
      <c r="P59" s="472">
        <v>0</v>
      </c>
      <c r="Q59" s="473"/>
      <c r="R59" s="473"/>
      <c r="S59" s="473"/>
      <c r="T59" s="473"/>
      <c r="U59" s="450">
        <v>0</v>
      </c>
      <c r="V59" s="475"/>
      <c r="W59" s="475"/>
      <c r="X59" s="475"/>
      <c r="Y59" s="475"/>
      <c r="Z59" s="476"/>
      <c r="AA59" s="472">
        <v>26500</v>
      </c>
      <c r="AB59" s="229">
        <v>26500</v>
      </c>
      <c r="AC59" s="229">
        <v>0</v>
      </c>
      <c r="AD59" s="229">
        <v>0</v>
      </c>
      <c r="AE59" s="229">
        <v>0</v>
      </c>
      <c r="AF59" s="229">
        <v>0</v>
      </c>
      <c r="AG59" s="229">
        <v>0</v>
      </c>
      <c r="AH59" s="229">
        <v>0</v>
      </c>
      <c r="AI59" s="229">
        <v>0</v>
      </c>
      <c r="AJ59" s="229">
        <v>0</v>
      </c>
      <c r="AK59" s="229">
        <v>0</v>
      </c>
      <c r="AL59" s="230">
        <v>26500</v>
      </c>
    </row>
    <row r="60" spans="1:38" s="77" customFormat="1" x14ac:dyDescent="0.2">
      <c r="A60" s="158" t="s">
        <v>8</v>
      </c>
      <c r="B60" s="189" t="s">
        <v>7</v>
      </c>
      <c r="C60" s="207" t="s">
        <v>85</v>
      </c>
      <c r="D60" s="395" t="s">
        <v>132</v>
      </c>
      <c r="E60" s="419">
        <v>3100</v>
      </c>
      <c r="F60" s="229">
        <v>3100</v>
      </c>
      <c r="G60" s="229">
        <v>0</v>
      </c>
      <c r="H60" s="229">
        <v>0</v>
      </c>
      <c r="I60" s="229">
        <v>0</v>
      </c>
      <c r="J60" s="229">
        <v>0</v>
      </c>
      <c r="K60" s="229">
        <v>0</v>
      </c>
      <c r="L60" s="229">
        <v>0</v>
      </c>
      <c r="M60" s="229">
        <v>0</v>
      </c>
      <c r="N60" s="229">
        <v>0</v>
      </c>
      <c r="O60" s="420">
        <v>0</v>
      </c>
      <c r="P60" s="472">
        <v>0</v>
      </c>
      <c r="Q60" s="473"/>
      <c r="R60" s="473"/>
      <c r="S60" s="473"/>
      <c r="T60" s="473"/>
      <c r="U60" s="450">
        <v>0</v>
      </c>
      <c r="V60" s="477"/>
      <c r="W60" s="477"/>
      <c r="X60" s="477"/>
      <c r="Y60" s="477"/>
      <c r="Z60" s="478"/>
      <c r="AA60" s="472">
        <v>3100</v>
      </c>
      <c r="AB60" s="229">
        <v>3100</v>
      </c>
      <c r="AC60" s="229">
        <v>0</v>
      </c>
      <c r="AD60" s="229">
        <v>0</v>
      </c>
      <c r="AE60" s="229">
        <v>0</v>
      </c>
      <c r="AF60" s="229">
        <v>0</v>
      </c>
      <c r="AG60" s="229">
        <v>0</v>
      </c>
      <c r="AH60" s="229">
        <v>0</v>
      </c>
      <c r="AI60" s="229">
        <v>0</v>
      </c>
      <c r="AJ60" s="229">
        <v>0</v>
      </c>
      <c r="AK60" s="229">
        <v>0</v>
      </c>
      <c r="AL60" s="230">
        <v>3100</v>
      </c>
    </row>
    <row r="61" spans="1:38" s="77" customFormat="1" x14ac:dyDescent="0.2">
      <c r="A61" s="158" t="s">
        <v>9</v>
      </c>
      <c r="B61" s="189" t="s">
        <v>10</v>
      </c>
      <c r="C61" s="207" t="s">
        <v>85</v>
      </c>
      <c r="D61" s="395" t="s">
        <v>133</v>
      </c>
      <c r="E61" s="419">
        <v>10400</v>
      </c>
      <c r="F61" s="229">
        <v>10400</v>
      </c>
      <c r="G61" s="229">
        <v>0</v>
      </c>
      <c r="H61" s="229">
        <v>0</v>
      </c>
      <c r="I61" s="229">
        <v>0</v>
      </c>
      <c r="J61" s="229">
        <v>0</v>
      </c>
      <c r="K61" s="229">
        <v>0</v>
      </c>
      <c r="L61" s="229">
        <v>0</v>
      </c>
      <c r="M61" s="229">
        <v>0</v>
      </c>
      <c r="N61" s="229">
        <v>0</v>
      </c>
      <c r="O61" s="420">
        <v>0</v>
      </c>
      <c r="P61" s="472">
        <v>0</v>
      </c>
      <c r="Q61" s="473"/>
      <c r="R61" s="473"/>
      <c r="S61" s="473"/>
      <c r="T61" s="473"/>
      <c r="U61" s="450">
        <v>0</v>
      </c>
      <c r="V61" s="477"/>
      <c r="W61" s="477"/>
      <c r="X61" s="477"/>
      <c r="Y61" s="477"/>
      <c r="Z61" s="478"/>
      <c r="AA61" s="472">
        <v>10400</v>
      </c>
      <c r="AB61" s="229">
        <v>10400</v>
      </c>
      <c r="AC61" s="229">
        <v>0</v>
      </c>
      <c r="AD61" s="229">
        <v>0</v>
      </c>
      <c r="AE61" s="229">
        <v>0</v>
      </c>
      <c r="AF61" s="229">
        <v>0</v>
      </c>
      <c r="AG61" s="229">
        <v>0</v>
      </c>
      <c r="AH61" s="229">
        <v>0</v>
      </c>
      <c r="AI61" s="229">
        <v>0</v>
      </c>
      <c r="AJ61" s="229">
        <v>0</v>
      </c>
      <c r="AK61" s="229">
        <v>0</v>
      </c>
      <c r="AL61" s="230">
        <v>10400</v>
      </c>
    </row>
    <row r="62" spans="1:38" s="77" customFormat="1" ht="25.5" x14ac:dyDescent="0.2">
      <c r="A62" s="186" t="s">
        <v>11</v>
      </c>
      <c r="B62" s="187" t="s">
        <v>136</v>
      </c>
      <c r="C62" s="209" t="s">
        <v>96</v>
      </c>
      <c r="D62" s="395" t="s">
        <v>135</v>
      </c>
      <c r="E62" s="419">
        <v>8962249</v>
      </c>
      <c r="F62" s="229">
        <v>8962249</v>
      </c>
      <c r="G62" s="229">
        <v>7140611</v>
      </c>
      <c r="H62" s="229">
        <v>148100</v>
      </c>
      <c r="I62" s="229">
        <v>0</v>
      </c>
      <c r="J62" s="229">
        <v>35000</v>
      </c>
      <c r="K62" s="229">
        <v>0</v>
      </c>
      <c r="L62" s="229">
        <v>35000</v>
      </c>
      <c r="M62" s="229">
        <v>28000</v>
      </c>
      <c r="N62" s="229">
        <v>0</v>
      </c>
      <c r="O62" s="420">
        <v>0</v>
      </c>
      <c r="P62" s="472">
        <v>0</v>
      </c>
      <c r="Q62" s="473"/>
      <c r="R62" s="473"/>
      <c r="S62" s="473"/>
      <c r="T62" s="473"/>
      <c r="U62" s="450">
        <v>0</v>
      </c>
      <c r="V62" s="477"/>
      <c r="W62" s="477"/>
      <c r="X62" s="477"/>
      <c r="Y62" s="477"/>
      <c r="Z62" s="478"/>
      <c r="AA62" s="472">
        <v>8962249</v>
      </c>
      <c r="AB62" s="229">
        <v>8962249</v>
      </c>
      <c r="AC62" s="229">
        <v>7140611</v>
      </c>
      <c r="AD62" s="229">
        <v>148100</v>
      </c>
      <c r="AE62" s="229">
        <v>0</v>
      </c>
      <c r="AF62" s="229">
        <v>35000</v>
      </c>
      <c r="AG62" s="229">
        <v>0</v>
      </c>
      <c r="AH62" s="229">
        <v>35000</v>
      </c>
      <c r="AI62" s="229">
        <v>28000</v>
      </c>
      <c r="AJ62" s="229">
        <v>0</v>
      </c>
      <c r="AK62" s="229">
        <v>0</v>
      </c>
      <c r="AL62" s="230">
        <v>8997249</v>
      </c>
    </row>
    <row r="63" spans="1:38" s="77" customFormat="1" x14ac:dyDescent="0.2">
      <c r="A63" s="186" t="s">
        <v>12</v>
      </c>
      <c r="B63" s="187" t="s">
        <v>137</v>
      </c>
      <c r="C63" s="209" t="s">
        <v>95</v>
      </c>
      <c r="D63" s="337" t="s">
        <v>169</v>
      </c>
      <c r="E63" s="419">
        <v>1765670</v>
      </c>
      <c r="F63" s="229">
        <v>1765670</v>
      </c>
      <c r="G63" s="229">
        <v>1327156</v>
      </c>
      <c r="H63" s="229">
        <v>81300</v>
      </c>
      <c r="I63" s="229">
        <v>0</v>
      </c>
      <c r="J63" s="229">
        <v>0</v>
      </c>
      <c r="K63" s="229">
        <v>0</v>
      </c>
      <c r="L63" s="229">
        <v>0</v>
      </c>
      <c r="M63" s="229">
        <v>0</v>
      </c>
      <c r="N63" s="229">
        <v>0</v>
      </c>
      <c r="O63" s="420">
        <v>0</v>
      </c>
      <c r="P63" s="472">
        <v>0</v>
      </c>
      <c r="Q63" s="473"/>
      <c r="R63" s="473"/>
      <c r="S63" s="473"/>
      <c r="T63" s="473"/>
      <c r="U63" s="450">
        <v>0</v>
      </c>
      <c r="V63" s="489"/>
      <c r="W63" s="489"/>
      <c r="X63" s="489"/>
      <c r="Y63" s="489"/>
      <c r="Z63" s="490"/>
      <c r="AA63" s="472">
        <v>1765670</v>
      </c>
      <c r="AB63" s="229">
        <v>1765670</v>
      </c>
      <c r="AC63" s="229">
        <v>1327156</v>
      </c>
      <c r="AD63" s="229">
        <v>81300</v>
      </c>
      <c r="AE63" s="229">
        <v>0</v>
      </c>
      <c r="AF63" s="229">
        <v>0</v>
      </c>
      <c r="AG63" s="229">
        <v>0</v>
      </c>
      <c r="AH63" s="229">
        <v>0</v>
      </c>
      <c r="AI63" s="229">
        <v>0</v>
      </c>
      <c r="AJ63" s="229">
        <v>0</v>
      </c>
      <c r="AK63" s="229">
        <v>0</v>
      </c>
      <c r="AL63" s="230">
        <v>1765670</v>
      </c>
    </row>
    <row r="64" spans="1:38" s="77" customFormat="1" ht="38.25" x14ac:dyDescent="0.2">
      <c r="A64" s="186" t="s">
        <v>14</v>
      </c>
      <c r="B64" s="187" t="s">
        <v>114</v>
      </c>
      <c r="C64" s="210" t="s">
        <v>95</v>
      </c>
      <c r="D64" s="396" t="s">
        <v>170</v>
      </c>
      <c r="E64" s="419">
        <v>400000</v>
      </c>
      <c r="F64" s="229">
        <v>400000</v>
      </c>
      <c r="G64" s="229">
        <v>0</v>
      </c>
      <c r="H64" s="229">
        <v>0</v>
      </c>
      <c r="I64" s="229">
        <v>0</v>
      </c>
      <c r="J64" s="229">
        <v>0</v>
      </c>
      <c r="K64" s="229">
        <v>0</v>
      </c>
      <c r="L64" s="229">
        <v>0</v>
      </c>
      <c r="M64" s="229">
        <v>0</v>
      </c>
      <c r="N64" s="229">
        <v>0</v>
      </c>
      <c r="O64" s="420">
        <v>0</v>
      </c>
      <c r="P64" s="472">
        <v>400000</v>
      </c>
      <c r="Q64" s="473">
        <v>400000</v>
      </c>
      <c r="R64" s="473"/>
      <c r="S64" s="473"/>
      <c r="T64" s="473"/>
      <c r="U64" s="450">
        <v>0</v>
      </c>
      <c r="V64" s="475"/>
      <c r="W64" s="475"/>
      <c r="X64" s="475"/>
      <c r="Y64" s="475"/>
      <c r="Z64" s="476"/>
      <c r="AA64" s="472">
        <v>800000</v>
      </c>
      <c r="AB64" s="229">
        <v>800000</v>
      </c>
      <c r="AC64" s="229">
        <v>0</v>
      </c>
      <c r="AD64" s="229">
        <v>0</v>
      </c>
      <c r="AE64" s="229">
        <v>0</v>
      </c>
      <c r="AF64" s="229">
        <v>0</v>
      </c>
      <c r="AG64" s="229">
        <v>0</v>
      </c>
      <c r="AH64" s="229">
        <v>0</v>
      </c>
      <c r="AI64" s="229">
        <v>0</v>
      </c>
      <c r="AJ64" s="229">
        <v>0</v>
      </c>
      <c r="AK64" s="229">
        <v>0</v>
      </c>
      <c r="AL64" s="230">
        <v>800000</v>
      </c>
    </row>
    <row r="65" spans="1:38" s="77" customFormat="1" ht="25.5" x14ac:dyDescent="0.2">
      <c r="A65" s="186" t="s">
        <v>172</v>
      </c>
      <c r="B65" s="187" t="s">
        <v>173</v>
      </c>
      <c r="C65" s="204" t="s">
        <v>95</v>
      </c>
      <c r="D65" s="403" t="s">
        <v>171</v>
      </c>
      <c r="E65" s="419">
        <v>12366</v>
      </c>
      <c r="F65" s="229">
        <v>12366</v>
      </c>
      <c r="G65" s="229">
        <v>0</v>
      </c>
      <c r="H65" s="229">
        <v>0</v>
      </c>
      <c r="I65" s="229">
        <v>0</v>
      </c>
      <c r="J65" s="229">
        <v>0</v>
      </c>
      <c r="K65" s="229">
        <v>0</v>
      </c>
      <c r="L65" s="229">
        <v>0</v>
      </c>
      <c r="M65" s="229">
        <v>0</v>
      </c>
      <c r="N65" s="229">
        <v>0</v>
      </c>
      <c r="O65" s="420">
        <v>0</v>
      </c>
      <c r="P65" s="472">
        <v>0</v>
      </c>
      <c r="Q65" s="473"/>
      <c r="R65" s="473"/>
      <c r="S65" s="473"/>
      <c r="T65" s="473"/>
      <c r="U65" s="450">
        <v>0</v>
      </c>
      <c r="V65" s="455"/>
      <c r="W65" s="455"/>
      <c r="X65" s="455"/>
      <c r="Y65" s="455"/>
      <c r="Z65" s="456"/>
      <c r="AA65" s="472">
        <v>12366</v>
      </c>
      <c r="AB65" s="229">
        <v>12366</v>
      </c>
      <c r="AC65" s="229">
        <v>0</v>
      </c>
      <c r="AD65" s="229">
        <v>0</v>
      </c>
      <c r="AE65" s="229">
        <v>0</v>
      </c>
      <c r="AF65" s="229">
        <v>0</v>
      </c>
      <c r="AG65" s="229">
        <v>0</v>
      </c>
      <c r="AH65" s="229">
        <v>0</v>
      </c>
      <c r="AI65" s="229">
        <v>0</v>
      </c>
      <c r="AJ65" s="229">
        <v>0</v>
      </c>
      <c r="AK65" s="229">
        <v>0</v>
      </c>
      <c r="AL65" s="230">
        <v>12366</v>
      </c>
    </row>
    <row r="66" spans="1:38" s="77" customFormat="1" ht="34.15" customHeight="1" x14ac:dyDescent="0.2">
      <c r="A66" s="187" t="s">
        <v>13</v>
      </c>
      <c r="B66" s="187" t="s">
        <v>50</v>
      </c>
      <c r="C66" s="187" t="s">
        <v>70</v>
      </c>
      <c r="D66" s="396" t="s">
        <v>174</v>
      </c>
      <c r="E66" s="419">
        <v>12000</v>
      </c>
      <c r="F66" s="229">
        <v>12000</v>
      </c>
      <c r="G66" s="229">
        <v>0</v>
      </c>
      <c r="H66" s="229">
        <v>0</v>
      </c>
      <c r="I66" s="229">
        <v>0</v>
      </c>
      <c r="J66" s="229">
        <v>0</v>
      </c>
      <c r="K66" s="229">
        <v>0</v>
      </c>
      <c r="L66" s="229">
        <v>0</v>
      </c>
      <c r="M66" s="229">
        <v>0</v>
      </c>
      <c r="N66" s="229">
        <v>0</v>
      </c>
      <c r="O66" s="420">
        <v>0</v>
      </c>
      <c r="P66" s="472">
        <v>0</v>
      </c>
      <c r="Q66" s="473"/>
      <c r="R66" s="473"/>
      <c r="S66" s="473"/>
      <c r="T66" s="473"/>
      <c r="U66" s="450">
        <v>0</v>
      </c>
      <c r="V66" s="475"/>
      <c r="W66" s="475"/>
      <c r="X66" s="475"/>
      <c r="Y66" s="475"/>
      <c r="Z66" s="476"/>
      <c r="AA66" s="472">
        <v>12000</v>
      </c>
      <c r="AB66" s="229">
        <v>12000</v>
      </c>
      <c r="AC66" s="229">
        <v>0</v>
      </c>
      <c r="AD66" s="229">
        <v>0</v>
      </c>
      <c r="AE66" s="229">
        <v>0</v>
      </c>
      <c r="AF66" s="229">
        <v>0</v>
      </c>
      <c r="AG66" s="229">
        <v>0</v>
      </c>
      <c r="AH66" s="229">
        <v>0</v>
      </c>
      <c r="AI66" s="229">
        <v>0</v>
      </c>
      <c r="AJ66" s="229">
        <v>0</v>
      </c>
      <c r="AK66" s="229">
        <v>0</v>
      </c>
      <c r="AL66" s="230">
        <v>12000</v>
      </c>
    </row>
    <row r="67" spans="1:38" s="77" customFormat="1" ht="26.25" thickBot="1" x14ac:dyDescent="0.25">
      <c r="A67" s="187" t="s">
        <v>175</v>
      </c>
      <c r="B67" s="187" t="s">
        <v>176</v>
      </c>
      <c r="C67" s="187" t="s">
        <v>92</v>
      </c>
      <c r="D67" s="396" t="s">
        <v>339</v>
      </c>
      <c r="E67" s="419">
        <v>64600</v>
      </c>
      <c r="F67" s="229">
        <v>64600</v>
      </c>
      <c r="G67" s="229">
        <v>0</v>
      </c>
      <c r="H67" s="229">
        <v>0</v>
      </c>
      <c r="I67" s="229">
        <v>0</v>
      </c>
      <c r="J67" s="229">
        <v>0</v>
      </c>
      <c r="K67" s="229">
        <v>0</v>
      </c>
      <c r="L67" s="229">
        <v>0</v>
      </c>
      <c r="M67" s="229">
        <v>0</v>
      </c>
      <c r="N67" s="229">
        <v>0</v>
      </c>
      <c r="O67" s="420">
        <v>0</v>
      </c>
      <c r="P67" s="472">
        <v>0</v>
      </c>
      <c r="Q67" s="473"/>
      <c r="R67" s="473"/>
      <c r="S67" s="473"/>
      <c r="T67" s="473"/>
      <c r="U67" s="450">
        <v>0</v>
      </c>
      <c r="V67" s="475"/>
      <c r="W67" s="475"/>
      <c r="X67" s="475"/>
      <c r="Y67" s="475"/>
      <c r="Z67" s="476"/>
      <c r="AA67" s="472">
        <v>64600</v>
      </c>
      <c r="AB67" s="229">
        <v>64600</v>
      </c>
      <c r="AC67" s="229">
        <v>0</v>
      </c>
      <c r="AD67" s="229">
        <v>0</v>
      </c>
      <c r="AE67" s="229">
        <v>0</v>
      </c>
      <c r="AF67" s="229">
        <v>0</v>
      </c>
      <c r="AG67" s="229">
        <v>0</v>
      </c>
      <c r="AH67" s="229">
        <v>0</v>
      </c>
      <c r="AI67" s="229">
        <v>0</v>
      </c>
      <c r="AJ67" s="229">
        <v>0</v>
      </c>
      <c r="AK67" s="229">
        <v>0</v>
      </c>
      <c r="AL67" s="230">
        <v>64600</v>
      </c>
    </row>
    <row r="68" spans="1:38" s="107" customFormat="1" x14ac:dyDescent="0.2">
      <c r="A68" s="57" t="s">
        <v>111</v>
      </c>
      <c r="B68" s="58"/>
      <c r="C68" s="58"/>
      <c r="D68" s="408" t="s">
        <v>53</v>
      </c>
      <c r="E68" s="422">
        <v>18969062</v>
      </c>
      <c r="F68" s="233">
        <v>18969062</v>
      </c>
      <c r="G68" s="233">
        <v>13608637</v>
      </c>
      <c r="H68" s="233">
        <v>1395530</v>
      </c>
      <c r="I68" s="233">
        <v>0</v>
      </c>
      <c r="J68" s="233">
        <v>585439</v>
      </c>
      <c r="K68" s="233">
        <v>100000</v>
      </c>
      <c r="L68" s="233">
        <v>485439</v>
      </c>
      <c r="M68" s="233">
        <v>335970</v>
      </c>
      <c r="N68" s="233">
        <v>16000</v>
      </c>
      <c r="O68" s="344">
        <v>100000</v>
      </c>
      <c r="P68" s="485">
        <v>170000</v>
      </c>
      <c r="Q68" s="93">
        <v>170000</v>
      </c>
      <c r="R68" s="93">
        <v>-98000</v>
      </c>
      <c r="S68" s="93">
        <v>0</v>
      </c>
      <c r="T68" s="93">
        <v>0</v>
      </c>
      <c r="U68" s="93">
        <v>500000</v>
      </c>
      <c r="V68" s="93">
        <v>500000</v>
      </c>
      <c r="W68" s="93">
        <v>0</v>
      </c>
      <c r="X68" s="93">
        <v>0</v>
      </c>
      <c r="Y68" s="93">
        <v>0</v>
      </c>
      <c r="Z68" s="486">
        <v>500000</v>
      </c>
      <c r="AA68" s="485">
        <v>19139062</v>
      </c>
      <c r="AB68" s="233">
        <v>19139062</v>
      </c>
      <c r="AC68" s="233">
        <v>13510637</v>
      </c>
      <c r="AD68" s="233">
        <v>1395530</v>
      </c>
      <c r="AE68" s="233">
        <v>0</v>
      </c>
      <c r="AF68" s="233">
        <v>1085439</v>
      </c>
      <c r="AG68" s="233">
        <v>600000</v>
      </c>
      <c r="AH68" s="233">
        <v>485439</v>
      </c>
      <c r="AI68" s="233">
        <v>335970</v>
      </c>
      <c r="AJ68" s="233">
        <v>16000</v>
      </c>
      <c r="AK68" s="233">
        <v>600000</v>
      </c>
      <c r="AL68" s="344">
        <v>20224501</v>
      </c>
    </row>
    <row r="69" spans="1:38" s="107" customFormat="1" x14ac:dyDescent="0.2">
      <c r="A69" s="53" t="s">
        <v>113</v>
      </c>
      <c r="B69" s="54"/>
      <c r="C69" s="54"/>
      <c r="D69" s="392" t="s">
        <v>53</v>
      </c>
      <c r="E69" s="423">
        <v>18969062</v>
      </c>
      <c r="F69" s="227">
        <v>18969062</v>
      </c>
      <c r="G69" s="227">
        <v>13608637</v>
      </c>
      <c r="H69" s="227">
        <v>1395530</v>
      </c>
      <c r="I69" s="227">
        <v>0</v>
      </c>
      <c r="J69" s="227">
        <v>585439</v>
      </c>
      <c r="K69" s="227">
        <v>100000</v>
      </c>
      <c r="L69" s="227">
        <v>485439</v>
      </c>
      <c r="M69" s="227">
        <v>335970</v>
      </c>
      <c r="N69" s="227">
        <v>16000</v>
      </c>
      <c r="O69" s="345">
        <v>100000</v>
      </c>
      <c r="P69" s="487">
        <v>170000</v>
      </c>
      <c r="Q69" s="92">
        <v>170000</v>
      </c>
      <c r="R69" s="92">
        <v>-98000</v>
      </c>
      <c r="S69" s="92">
        <v>0</v>
      </c>
      <c r="T69" s="92">
        <v>0</v>
      </c>
      <c r="U69" s="92">
        <v>500000</v>
      </c>
      <c r="V69" s="92">
        <v>500000</v>
      </c>
      <c r="W69" s="92">
        <v>0</v>
      </c>
      <c r="X69" s="92">
        <v>0</v>
      </c>
      <c r="Y69" s="92">
        <v>0</v>
      </c>
      <c r="Z69" s="488">
        <v>500000</v>
      </c>
      <c r="AA69" s="487">
        <v>19139062</v>
      </c>
      <c r="AB69" s="227">
        <v>19139062</v>
      </c>
      <c r="AC69" s="227">
        <v>13510637</v>
      </c>
      <c r="AD69" s="227">
        <v>1395530</v>
      </c>
      <c r="AE69" s="227">
        <v>0</v>
      </c>
      <c r="AF69" s="227">
        <v>1085439</v>
      </c>
      <c r="AG69" s="227">
        <v>600000</v>
      </c>
      <c r="AH69" s="227">
        <v>485439</v>
      </c>
      <c r="AI69" s="227">
        <v>335970</v>
      </c>
      <c r="AJ69" s="227">
        <v>16000</v>
      </c>
      <c r="AK69" s="227">
        <v>600000</v>
      </c>
      <c r="AL69" s="345">
        <v>20224501</v>
      </c>
    </row>
    <row r="70" spans="1:38" s="77" customFormat="1" ht="17.45" customHeight="1" x14ac:dyDescent="0.2">
      <c r="A70" s="160" t="s">
        <v>16</v>
      </c>
      <c r="B70" s="162" t="s">
        <v>156</v>
      </c>
      <c r="C70" s="159" t="s">
        <v>69</v>
      </c>
      <c r="D70" s="393" t="s">
        <v>311</v>
      </c>
      <c r="E70" s="419">
        <v>621162</v>
      </c>
      <c r="F70" s="229">
        <v>621162</v>
      </c>
      <c r="G70" s="229">
        <v>482387</v>
      </c>
      <c r="H70" s="229">
        <v>16800</v>
      </c>
      <c r="I70" s="229">
        <v>0</v>
      </c>
      <c r="J70" s="229">
        <v>0</v>
      </c>
      <c r="K70" s="229">
        <v>0</v>
      </c>
      <c r="L70" s="229">
        <v>0</v>
      </c>
      <c r="M70" s="229">
        <v>0</v>
      </c>
      <c r="N70" s="229">
        <v>0</v>
      </c>
      <c r="O70" s="420">
        <v>0</v>
      </c>
      <c r="P70" s="472">
        <v>0</v>
      </c>
      <c r="Q70" s="473"/>
      <c r="R70" s="473"/>
      <c r="S70" s="473"/>
      <c r="T70" s="473"/>
      <c r="U70" s="450">
        <v>0</v>
      </c>
      <c r="V70" s="473"/>
      <c r="W70" s="473"/>
      <c r="X70" s="473"/>
      <c r="Y70" s="473"/>
      <c r="Z70" s="474"/>
      <c r="AA70" s="472">
        <v>621162</v>
      </c>
      <c r="AB70" s="229">
        <v>621162</v>
      </c>
      <c r="AC70" s="229">
        <v>482387</v>
      </c>
      <c r="AD70" s="229">
        <v>16800</v>
      </c>
      <c r="AE70" s="229">
        <v>0</v>
      </c>
      <c r="AF70" s="229">
        <v>0</v>
      </c>
      <c r="AG70" s="229">
        <v>0</v>
      </c>
      <c r="AH70" s="229">
        <v>0</v>
      </c>
      <c r="AI70" s="229">
        <v>0</v>
      </c>
      <c r="AJ70" s="229">
        <v>0</v>
      </c>
      <c r="AK70" s="229">
        <v>0</v>
      </c>
      <c r="AL70" s="230">
        <v>621162</v>
      </c>
    </row>
    <row r="71" spans="1:38" s="77" customFormat="1" x14ac:dyDescent="0.2">
      <c r="A71" s="160" t="s">
        <v>298</v>
      </c>
      <c r="B71" s="162" t="s">
        <v>299</v>
      </c>
      <c r="C71" s="159" t="s">
        <v>101</v>
      </c>
      <c r="D71" s="393" t="s">
        <v>300</v>
      </c>
      <c r="E71" s="419">
        <v>2320810</v>
      </c>
      <c r="F71" s="229">
        <v>2320810</v>
      </c>
      <c r="G71" s="229">
        <v>1633820</v>
      </c>
      <c r="H71" s="229">
        <v>181550</v>
      </c>
      <c r="I71" s="229">
        <v>0</v>
      </c>
      <c r="J71" s="229">
        <v>0</v>
      </c>
      <c r="K71" s="229">
        <v>0</v>
      </c>
      <c r="L71" s="229">
        <v>0</v>
      </c>
      <c r="M71" s="229">
        <v>0</v>
      </c>
      <c r="N71" s="229">
        <v>0</v>
      </c>
      <c r="O71" s="420">
        <v>0</v>
      </c>
      <c r="P71" s="472">
        <v>0</v>
      </c>
      <c r="Q71" s="473"/>
      <c r="R71" s="473"/>
      <c r="S71" s="473"/>
      <c r="T71" s="473"/>
      <c r="U71" s="450">
        <v>0</v>
      </c>
      <c r="V71" s="473"/>
      <c r="W71" s="473"/>
      <c r="X71" s="473"/>
      <c r="Y71" s="473"/>
      <c r="Z71" s="474"/>
      <c r="AA71" s="472">
        <v>2320810</v>
      </c>
      <c r="AB71" s="229">
        <v>2320810</v>
      </c>
      <c r="AC71" s="229">
        <v>1633820</v>
      </c>
      <c r="AD71" s="229">
        <v>181550</v>
      </c>
      <c r="AE71" s="229">
        <v>0</v>
      </c>
      <c r="AF71" s="229">
        <v>0</v>
      </c>
      <c r="AG71" s="229">
        <v>0</v>
      </c>
      <c r="AH71" s="229">
        <v>0</v>
      </c>
      <c r="AI71" s="229">
        <v>0</v>
      </c>
      <c r="AJ71" s="229">
        <v>0</v>
      </c>
      <c r="AK71" s="229">
        <v>0</v>
      </c>
      <c r="AL71" s="230">
        <v>2320810</v>
      </c>
    </row>
    <row r="72" spans="1:38" s="77" customFormat="1" x14ac:dyDescent="0.2">
      <c r="A72" s="186" t="s">
        <v>19</v>
      </c>
      <c r="B72" s="187" t="s">
        <v>20</v>
      </c>
      <c r="C72" s="189" t="s">
        <v>101</v>
      </c>
      <c r="D72" s="394" t="s">
        <v>21</v>
      </c>
      <c r="E72" s="419">
        <v>1352640</v>
      </c>
      <c r="F72" s="229">
        <v>1352640</v>
      </c>
      <c r="G72" s="229">
        <v>900400</v>
      </c>
      <c r="H72" s="229">
        <v>156400</v>
      </c>
      <c r="I72" s="229">
        <v>0</v>
      </c>
      <c r="J72" s="229">
        <v>13239</v>
      </c>
      <c r="K72" s="228">
        <v>0</v>
      </c>
      <c r="L72" s="229">
        <v>13239</v>
      </c>
      <c r="M72" s="229">
        <v>5360</v>
      </c>
      <c r="N72" s="229">
        <v>1400</v>
      </c>
      <c r="O72" s="421">
        <v>0</v>
      </c>
      <c r="P72" s="472">
        <v>0</v>
      </c>
      <c r="Q72" s="473"/>
      <c r="R72" s="473"/>
      <c r="S72" s="473"/>
      <c r="T72" s="473"/>
      <c r="U72" s="450">
        <v>0</v>
      </c>
      <c r="V72" s="475"/>
      <c r="W72" s="475"/>
      <c r="X72" s="475"/>
      <c r="Y72" s="475"/>
      <c r="Z72" s="476"/>
      <c r="AA72" s="472">
        <v>1352640</v>
      </c>
      <c r="AB72" s="229">
        <v>1352640</v>
      </c>
      <c r="AC72" s="229">
        <v>900400</v>
      </c>
      <c r="AD72" s="229">
        <v>156400</v>
      </c>
      <c r="AE72" s="229">
        <v>0</v>
      </c>
      <c r="AF72" s="229">
        <v>13239</v>
      </c>
      <c r="AG72" s="229">
        <v>0</v>
      </c>
      <c r="AH72" s="229">
        <v>13239</v>
      </c>
      <c r="AI72" s="229">
        <v>5360</v>
      </c>
      <c r="AJ72" s="229">
        <v>1400</v>
      </c>
      <c r="AK72" s="229">
        <v>0</v>
      </c>
      <c r="AL72" s="230">
        <v>1365879</v>
      </c>
    </row>
    <row r="73" spans="1:38" s="77" customFormat="1" x14ac:dyDescent="0.2">
      <c r="A73" s="186" t="s">
        <v>22</v>
      </c>
      <c r="B73" s="187" t="s">
        <v>23</v>
      </c>
      <c r="C73" s="189" t="s">
        <v>102</v>
      </c>
      <c r="D73" s="394" t="s">
        <v>24</v>
      </c>
      <c r="E73" s="419">
        <v>7286810</v>
      </c>
      <c r="F73" s="229">
        <v>7286810</v>
      </c>
      <c r="G73" s="229">
        <v>5077970</v>
      </c>
      <c r="H73" s="229">
        <v>721590</v>
      </c>
      <c r="I73" s="229">
        <v>0</v>
      </c>
      <c r="J73" s="229">
        <v>140200</v>
      </c>
      <c r="K73" s="228">
        <v>100000</v>
      </c>
      <c r="L73" s="229">
        <v>40200</v>
      </c>
      <c r="M73" s="229">
        <v>10000</v>
      </c>
      <c r="N73" s="229">
        <v>5600</v>
      </c>
      <c r="O73" s="421">
        <v>100000</v>
      </c>
      <c r="P73" s="472">
        <v>0</v>
      </c>
      <c r="Q73" s="473"/>
      <c r="R73" s="473">
        <v>-70000</v>
      </c>
      <c r="S73" s="473"/>
      <c r="T73" s="473"/>
      <c r="U73" s="450">
        <v>180000</v>
      </c>
      <c r="V73" s="475">
        <v>180000</v>
      </c>
      <c r="W73" s="475"/>
      <c r="X73" s="475"/>
      <c r="Y73" s="475"/>
      <c r="Z73" s="476">
        <v>180000</v>
      </c>
      <c r="AA73" s="472">
        <v>7286810</v>
      </c>
      <c r="AB73" s="229">
        <v>7286810</v>
      </c>
      <c r="AC73" s="229">
        <v>5007970</v>
      </c>
      <c r="AD73" s="229">
        <v>721590</v>
      </c>
      <c r="AE73" s="229">
        <v>0</v>
      </c>
      <c r="AF73" s="229">
        <v>320200</v>
      </c>
      <c r="AG73" s="229">
        <v>280000</v>
      </c>
      <c r="AH73" s="229">
        <v>40200</v>
      </c>
      <c r="AI73" s="229">
        <v>10000</v>
      </c>
      <c r="AJ73" s="229">
        <v>5600</v>
      </c>
      <c r="AK73" s="229">
        <v>280000</v>
      </c>
      <c r="AL73" s="230">
        <v>7607010</v>
      </c>
    </row>
    <row r="74" spans="1:38" s="77" customFormat="1" x14ac:dyDescent="0.2">
      <c r="A74" s="213" t="s">
        <v>318</v>
      </c>
      <c r="B74" s="214" t="s">
        <v>319</v>
      </c>
      <c r="C74" s="215" t="s">
        <v>90</v>
      </c>
      <c r="D74" s="409" t="s">
        <v>280</v>
      </c>
      <c r="E74" s="419">
        <v>6417520</v>
      </c>
      <c r="F74" s="229">
        <v>6417520</v>
      </c>
      <c r="G74" s="229">
        <v>4879200</v>
      </c>
      <c r="H74" s="229">
        <v>308900</v>
      </c>
      <c r="I74" s="229">
        <v>0</v>
      </c>
      <c r="J74" s="229">
        <v>432000</v>
      </c>
      <c r="K74" s="229">
        <v>0</v>
      </c>
      <c r="L74" s="229">
        <v>432000</v>
      </c>
      <c r="M74" s="229">
        <v>320610</v>
      </c>
      <c r="N74" s="229">
        <v>9000</v>
      </c>
      <c r="O74" s="420">
        <v>0</v>
      </c>
      <c r="P74" s="472">
        <v>0</v>
      </c>
      <c r="Q74" s="473"/>
      <c r="R74" s="473">
        <v>-28000</v>
      </c>
      <c r="S74" s="473"/>
      <c r="T74" s="473"/>
      <c r="U74" s="450">
        <v>0</v>
      </c>
      <c r="V74" s="491"/>
      <c r="W74" s="491"/>
      <c r="X74" s="491"/>
      <c r="Y74" s="491"/>
      <c r="Z74" s="492"/>
      <c r="AA74" s="472">
        <v>6417520</v>
      </c>
      <c r="AB74" s="229">
        <v>6417520</v>
      </c>
      <c r="AC74" s="229">
        <v>4851200</v>
      </c>
      <c r="AD74" s="229">
        <v>308900</v>
      </c>
      <c r="AE74" s="229">
        <v>0</v>
      </c>
      <c r="AF74" s="229">
        <v>432000</v>
      </c>
      <c r="AG74" s="229">
        <v>0</v>
      </c>
      <c r="AH74" s="229">
        <v>432000</v>
      </c>
      <c r="AI74" s="229">
        <v>320610</v>
      </c>
      <c r="AJ74" s="229">
        <v>9000</v>
      </c>
      <c r="AK74" s="229">
        <v>0</v>
      </c>
      <c r="AL74" s="230">
        <v>6849520</v>
      </c>
    </row>
    <row r="75" spans="1:38" s="77" customFormat="1" x14ac:dyDescent="0.2">
      <c r="A75" s="216">
        <v>1014081</v>
      </c>
      <c r="B75" s="201">
        <v>4081</v>
      </c>
      <c r="C75" s="217" t="s">
        <v>103</v>
      </c>
      <c r="D75" s="403" t="s">
        <v>180</v>
      </c>
      <c r="E75" s="419">
        <v>830120</v>
      </c>
      <c r="F75" s="229">
        <v>830120</v>
      </c>
      <c r="G75" s="229">
        <v>634860</v>
      </c>
      <c r="H75" s="229">
        <v>10290</v>
      </c>
      <c r="I75" s="229">
        <v>0</v>
      </c>
      <c r="J75" s="229">
        <v>0</v>
      </c>
      <c r="K75" s="229">
        <v>0</v>
      </c>
      <c r="L75" s="229">
        <v>0</v>
      </c>
      <c r="M75" s="229">
        <v>0</v>
      </c>
      <c r="N75" s="229">
        <v>0</v>
      </c>
      <c r="O75" s="420">
        <v>0</v>
      </c>
      <c r="P75" s="472">
        <v>0</v>
      </c>
      <c r="Q75" s="473"/>
      <c r="R75" s="473"/>
      <c r="S75" s="473"/>
      <c r="T75" s="473"/>
      <c r="U75" s="450">
        <v>0</v>
      </c>
      <c r="V75" s="455"/>
      <c r="W75" s="455"/>
      <c r="X75" s="455"/>
      <c r="Y75" s="455"/>
      <c r="Z75" s="456"/>
      <c r="AA75" s="472">
        <v>830120</v>
      </c>
      <c r="AB75" s="229">
        <v>830120</v>
      </c>
      <c r="AC75" s="229">
        <v>634860</v>
      </c>
      <c r="AD75" s="229">
        <v>10290</v>
      </c>
      <c r="AE75" s="229">
        <v>0</v>
      </c>
      <c r="AF75" s="229">
        <v>0</v>
      </c>
      <c r="AG75" s="229">
        <v>0</v>
      </c>
      <c r="AH75" s="229">
        <v>0</v>
      </c>
      <c r="AI75" s="229">
        <v>0</v>
      </c>
      <c r="AJ75" s="229">
        <v>0</v>
      </c>
      <c r="AK75" s="229">
        <v>0</v>
      </c>
      <c r="AL75" s="230">
        <v>830120</v>
      </c>
    </row>
    <row r="76" spans="1:38" s="77" customFormat="1" x14ac:dyDescent="0.2">
      <c r="A76" s="340">
        <v>1017324</v>
      </c>
      <c r="B76" s="341">
        <v>7324</v>
      </c>
      <c r="C76" s="342" t="s">
        <v>87</v>
      </c>
      <c r="D76" s="404" t="s">
        <v>381</v>
      </c>
      <c r="E76" s="428"/>
      <c r="F76" s="310"/>
      <c r="G76" s="310"/>
      <c r="H76" s="310"/>
      <c r="I76" s="310"/>
      <c r="J76" s="310"/>
      <c r="K76" s="310"/>
      <c r="L76" s="310"/>
      <c r="M76" s="310"/>
      <c r="N76" s="310"/>
      <c r="O76" s="429"/>
      <c r="P76" s="472"/>
      <c r="Q76" s="473"/>
      <c r="R76" s="473"/>
      <c r="S76" s="473"/>
      <c r="T76" s="473"/>
      <c r="U76" s="450">
        <v>320000</v>
      </c>
      <c r="V76" s="483">
        <v>320000</v>
      </c>
      <c r="W76" s="483"/>
      <c r="X76" s="483"/>
      <c r="Y76" s="483"/>
      <c r="Z76" s="484">
        <v>320000</v>
      </c>
      <c r="AA76" s="472">
        <v>0</v>
      </c>
      <c r="AB76" s="229">
        <v>0</v>
      </c>
      <c r="AC76" s="229">
        <v>0</v>
      </c>
      <c r="AD76" s="229">
        <v>0</v>
      </c>
      <c r="AE76" s="229">
        <v>0</v>
      </c>
      <c r="AF76" s="229">
        <v>320000</v>
      </c>
      <c r="AG76" s="229">
        <v>320000</v>
      </c>
      <c r="AH76" s="229">
        <v>0</v>
      </c>
      <c r="AI76" s="229">
        <v>0</v>
      </c>
      <c r="AJ76" s="229">
        <v>0</v>
      </c>
      <c r="AK76" s="229">
        <v>320000</v>
      </c>
      <c r="AL76" s="230">
        <v>320000</v>
      </c>
    </row>
    <row r="77" spans="1:38" s="77" customFormat="1" ht="13.5" thickBot="1" x14ac:dyDescent="0.25">
      <c r="A77" s="340">
        <v>1014082</v>
      </c>
      <c r="B77" s="341">
        <v>4082</v>
      </c>
      <c r="C77" s="342" t="s">
        <v>103</v>
      </c>
      <c r="D77" s="404" t="s">
        <v>181</v>
      </c>
      <c r="E77" s="428">
        <v>140000</v>
      </c>
      <c r="F77" s="310">
        <v>140000</v>
      </c>
      <c r="G77" s="310">
        <v>0</v>
      </c>
      <c r="H77" s="310">
        <v>0</v>
      </c>
      <c r="I77" s="310">
        <v>0</v>
      </c>
      <c r="J77" s="310">
        <v>0</v>
      </c>
      <c r="K77" s="310">
        <v>0</v>
      </c>
      <c r="L77" s="310">
        <v>0</v>
      </c>
      <c r="M77" s="310">
        <v>0</v>
      </c>
      <c r="N77" s="310">
        <v>0</v>
      </c>
      <c r="O77" s="429">
        <v>0</v>
      </c>
      <c r="P77" s="472">
        <v>170000</v>
      </c>
      <c r="Q77" s="473">
        <v>170000</v>
      </c>
      <c r="R77" s="473"/>
      <c r="S77" s="473"/>
      <c r="T77" s="473"/>
      <c r="U77" s="450">
        <v>0</v>
      </c>
      <c r="V77" s="483"/>
      <c r="W77" s="483"/>
      <c r="X77" s="483"/>
      <c r="Y77" s="483"/>
      <c r="Z77" s="484"/>
      <c r="AA77" s="472">
        <v>310000</v>
      </c>
      <c r="AB77" s="229">
        <v>310000</v>
      </c>
      <c r="AC77" s="229">
        <v>0</v>
      </c>
      <c r="AD77" s="229">
        <v>0</v>
      </c>
      <c r="AE77" s="229">
        <v>0</v>
      </c>
      <c r="AF77" s="229">
        <v>0</v>
      </c>
      <c r="AG77" s="229">
        <v>0</v>
      </c>
      <c r="AH77" s="229">
        <v>0</v>
      </c>
      <c r="AI77" s="229">
        <v>0</v>
      </c>
      <c r="AJ77" s="229">
        <v>0</v>
      </c>
      <c r="AK77" s="229">
        <v>0</v>
      </c>
      <c r="AL77" s="311">
        <v>310000</v>
      </c>
    </row>
    <row r="78" spans="1:38" s="107" customFormat="1" x14ac:dyDescent="0.2">
      <c r="A78" s="57" t="s">
        <v>116</v>
      </c>
      <c r="B78" s="58"/>
      <c r="C78" s="58"/>
      <c r="D78" s="408" t="s">
        <v>117</v>
      </c>
      <c r="E78" s="422">
        <v>3265955</v>
      </c>
      <c r="F78" s="233">
        <v>3265955</v>
      </c>
      <c r="G78" s="233">
        <v>1825322</v>
      </c>
      <c r="H78" s="233">
        <v>82000</v>
      </c>
      <c r="I78" s="233">
        <v>0</v>
      </c>
      <c r="J78" s="233">
        <v>1040000</v>
      </c>
      <c r="K78" s="233">
        <v>1023000</v>
      </c>
      <c r="L78" s="233">
        <v>17000</v>
      </c>
      <c r="M78" s="233">
        <v>0</v>
      </c>
      <c r="N78" s="233">
        <v>0</v>
      </c>
      <c r="O78" s="344">
        <v>1023000</v>
      </c>
      <c r="P78" s="485">
        <v>10000</v>
      </c>
      <c r="Q78" s="93">
        <v>10000</v>
      </c>
      <c r="R78" s="93">
        <v>0</v>
      </c>
      <c r="S78" s="93">
        <v>10000</v>
      </c>
      <c r="T78" s="93">
        <v>0</v>
      </c>
      <c r="U78" s="93">
        <v>70000</v>
      </c>
      <c r="V78" s="93">
        <v>70000</v>
      </c>
      <c r="W78" s="93">
        <v>0</v>
      </c>
      <c r="X78" s="93">
        <v>0</v>
      </c>
      <c r="Y78" s="93">
        <v>0</v>
      </c>
      <c r="Z78" s="486">
        <v>70000</v>
      </c>
      <c r="AA78" s="485">
        <v>3275955</v>
      </c>
      <c r="AB78" s="233">
        <v>3275955</v>
      </c>
      <c r="AC78" s="233">
        <v>1825322</v>
      </c>
      <c r="AD78" s="233">
        <v>92000</v>
      </c>
      <c r="AE78" s="233">
        <v>0</v>
      </c>
      <c r="AF78" s="233">
        <v>1110000</v>
      </c>
      <c r="AG78" s="233">
        <v>1093000</v>
      </c>
      <c r="AH78" s="233">
        <v>17000</v>
      </c>
      <c r="AI78" s="233">
        <v>0</v>
      </c>
      <c r="AJ78" s="233">
        <v>0</v>
      </c>
      <c r="AK78" s="233">
        <v>1093000</v>
      </c>
      <c r="AL78" s="344">
        <v>4385955</v>
      </c>
    </row>
    <row r="79" spans="1:38" s="107" customFormat="1" x14ac:dyDescent="0.2">
      <c r="A79" s="53" t="s">
        <v>119</v>
      </c>
      <c r="B79" s="54"/>
      <c r="C79" s="54"/>
      <c r="D79" s="392" t="s">
        <v>118</v>
      </c>
      <c r="E79" s="423">
        <v>3265955</v>
      </c>
      <c r="F79" s="227">
        <v>3265955</v>
      </c>
      <c r="G79" s="227">
        <v>1825322</v>
      </c>
      <c r="H79" s="227">
        <v>82000</v>
      </c>
      <c r="I79" s="227">
        <v>0</v>
      </c>
      <c r="J79" s="227">
        <v>1040000</v>
      </c>
      <c r="K79" s="227">
        <v>1023000</v>
      </c>
      <c r="L79" s="227">
        <v>17000</v>
      </c>
      <c r="M79" s="227">
        <v>0</v>
      </c>
      <c r="N79" s="227">
        <v>0</v>
      </c>
      <c r="O79" s="345">
        <v>1023000</v>
      </c>
      <c r="P79" s="487">
        <v>10000</v>
      </c>
      <c r="Q79" s="92">
        <v>10000</v>
      </c>
      <c r="R79" s="92">
        <v>0</v>
      </c>
      <c r="S79" s="92">
        <v>10000</v>
      </c>
      <c r="T79" s="92">
        <v>0</v>
      </c>
      <c r="U79" s="92">
        <v>70000</v>
      </c>
      <c r="V79" s="92">
        <v>70000</v>
      </c>
      <c r="W79" s="92">
        <v>0</v>
      </c>
      <c r="X79" s="92">
        <v>0</v>
      </c>
      <c r="Y79" s="92">
        <v>0</v>
      </c>
      <c r="Z79" s="488">
        <v>70000</v>
      </c>
      <c r="AA79" s="487">
        <v>3275955</v>
      </c>
      <c r="AB79" s="227">
        <v>3275955</v>
      </c>
      <c r="AC79" s="227">
        <v>1825322</v>
      </c>
      <c r="AD79" s="227">
        <v>92000</v>
      </c>
      <c r="AE79" s="227">
        <v>0</v>
      </c>
      <c r="AF79" s="227">
        <v>1110000</v>
      </c>
      <c r="AG79" s="227">
        <v>1093000</v>
      </c>
      <c r="AH79" s="227">
        <v>17000</v>
      </c>
      <c r="AI79" s="227">
        <v>0</v>
      </c>
      <c r="AJ79" s="227">
        <v>0</v>
      </c>
      <c r="AK79" s="227">
        <v>1093000</v>
      </c>
      <c r="AL79" s="345">
        <v>4385955</v>
      </c>
    </row>
    <row r="80" spans="1:38" s="77" customFormat="1" ht="19.899999999999999" customHeight="1" x14ac:dyDescent="0.2">
      <c r="A80" s="160" t="s">
        <v>28</v>
      </c>
      <c r="B80" s="162" t="s">
        <v>156</v>
      </c>
      <c r="C80" s="159" t="s">
        <v>69</v>
      </c>
      <c r="D80" s="393" t="s">
        <v>311</v>
      </c>
      <c r="E80" s="419">
        <v>1217900</v>
      </c>
      <c r="F80" s="229">
        <v>1217900</v>
      </c>
      <c r="G80" s="229">
        <v>964385</v>
      </c>
      <c r="H80" s="229">
        <v>14400</v>
      </c>
      <c r="I80" s="229">
        <v>0</v>
      </c>
      <c r="J80" s="229">
        <v>0</v>
      </c>
      <c r="K80" s="229">
        <v>0</v>
      </c>
      <c r="L80" s="229">
        <v>0</v>
      </c>
      <c r="M80" s="229">
        <v>0</v>
      </c>
      <c r="N80" s="229">
        <v>0</v>
      </c>
      <c r="O80" s="420">
        <v>0</v>
      </c>
      <c r="P80" s="472">
        <v>30000</v>
      </c>
      <c r="Q80" s="473">
        <v>30000</v>
      </c>
      <c r="R80" s="473"/>
      <c r="S80" s="473">
        <v>7000</v>
      </c>
      <c r="T80" s="473"/>
      <c r="U80" s="450">
        <v>0</v>
      </c>
      <c r="V80" s="473"/>
      <c r="W80" s="473"/>
      <c r="X80" s="473"/>
      <c r="Y80" s="473"/>
      <c r="Z80" s="474"/>
      <c r="AA80" s="472">
        <v>1247900</v>
      </c>
      <c r="AB80" s="229">
        <v>1247900</v>
      </c>
      <c r="AC80" s="229">
        <v>964385</v>
      </c>
      <c r="AD80" s="229">
        <v>21400</v>
      </c>
      <c r="AE80" s="229">
        <v>0</v>
      </c>
      <c r="AF80" s="229">
        <v>0</v>
      </c>
      <c r="AG80" s="229">
        <v>0</v>
      </c>
      <c r="AH80" s="229">
        <v>0</v>
      </c>
      <c r="AI80" s="229">
        <v>0</v>
      </c>
      <c r="AJ80" s="229">
        <v>0</v>
      </c>
      <c r="AK80" s="229">
        <v>0</v>
      </c>
      <c r="AL80" s="230">
        <v>1247900</v>
      </c>
    </row>
    <row r="81" spans="1:38" s="77" customFormat="1" ht="25.5" x14ac:dyDescent="0.2">
      <c r="A81" s="186" t="s">
        <v>29</v>
      </c>
      <c r="B81" s="187" t="s">
        <v>134</v>
      </c>
      <c r="C81" s="189" t="s">
        <v>85</v>
      </c>
      <c r="D81" s="396" t="s">
        <v>143</v>
      </c>
      <c r="E81" s="419">
        <v>70000</v>
      </c>
      <c r="F81" s="229">
        <v>70000</v>
      </c>
      <c r="G81" s="229">
        <v>0</v>
      </c>
      <c r="H81" s="229">
        <v>0</v>
      </c>
      <c r="I81" s="229">
        <v>0</v>
      </c>
      <c r="J81" s="229">
        <v>0</v>
      </c>
      <c r="K81" s="229">
        <v>0</v>
      </c>
      <c r="L81" s="229">
        <v>0</v>
      </c>
      <c r="M81" s="229">
        <v>0</v>
      </c>
      <c r="N81" s="229">
        <v>0</v>
      </c>
      <c r="O81" s="420">
        <v>0</v>
      </c>
      <c r="P81" s="472">
        <v>-23000</v>
      </c>
      <c r="Q81" s="473">
        <v>-23000</v>
      </c>
      <c r="R81" s="473"/>
      <c r="S81" s="473"/>
      <c r="T81" s="473"/>
      <c r="U81" s="450">
        <v>0</v>
      </c>
      <c r="V81" s="475"/>
      <c r="W81" s="475"/>
      <c r="X81" s="475"/>
      <c r="Y81" s="475"/>
      <c r="Z81" s="476"/>
      <c r="AA81" s="472">
        <v>47000</v>
      </c>
      <c r="AB81" s="229">
        <v>47000</v>
      </c>
      <c r="AC81" s="229">
        <v>0</v>
      </c>
      <c r="AD81" s="229">
        <v>0</v>
      </c>
      <c r="AE81" s="229">
        <v>0</v>
      </c>
      <c r="AF81" s="229">
        <v>0</v>
      </c>
      <c r="AG81" s="229">
        <v>0</v>
      </c>
      <c r="AH81" s="229">
        <v>0</v>
      </c>
      <c r="AI81" s="229">
        <v>0</v>
      </c>
      <c r="AJ81" s="229">
        <v>0</v>
      </c>
      <c r="AK81" s="229">
        <v>0</v>
      </c>
      <c r="AL81" s="230">
        <v>47000</v>
      </c>
    </row>
    <row r="82" spans="1:38" s="77" customFormat="1" x14ac:dyDescent="0.2">
      <c r="A82" s="186" t="s">
        <v>341</v>
      </c>
      <c r="B82" s="187" t="s">
        <v>15</v>
      </c>
      <c r="C82" s="189" t="s">
        <v>162</v>
      </c>
      <c r="D82" s="396" t="s">
        <v>161</v>
      </c>
      <c r="E82" s="419">
        <v>110562</v>
      </c>
      <c r="F82" s="229">
        <v>110562</v>
      </c>
      <c r="G82" s="229">
        <v>72500</v>
      </c>
      <c r="H82" s="229">
        <v>0</v>
      </c>
      <c r="I82" s="229">
        <v>0</v>
      </c>
      <c r="J82" s="229">
        <v>0</v>
      </c>
      <c r="K82" s="229">
        <v>0</v>
      </c>
      <c r="L82" s="229">
        <v>0</v>
      </c>
      <c r="M82" s="229">
        <v>0</v>
      </c>
      <c r="N82" s="229">
        <v>0</v>
      </c>
      <c r="O82" s="420">
        <v>0</v>
      </c>
      <c r="P82" s="472">
        <v>0</v>
      </c>
      <c r="Q82" s="473"/>
      <c r="R82" s="473"/>
      <c r="S82" s="473"/>
      <c r="T82" s="473"/>
      <c r="U82" s="450">
        <v>0</v>
      </c>
      <c r="V82" s="475"/>
      <c r="W82" s="475"/>
      <c r="X82" s="475"/>
      <c r="Y82" s="475"/>
      <c r="Z82" s="476"/>
      <c r="AA82" s="472">
        <v>110562</v>
      </c>
      <c r="AB82" s="229">
        <v>110562</v>
      </c>
      <c r="AC82" s="229">
        <v>72500</v>
      </c>
      <c r="AD82" s="229">
        <v>0</v>
      </c>
      <c r="AE82" s="229">
        <v>0</v>
      </c>
      <c r="AF82" s="229">
        <v>0</v>
      </c>
      <c r="AG82" s="229">
        <v>0</v>
      </c>
      <c r="AH82" s="229">
        <v>0</v>
      </c>
      <c r="AI82" s="229">
        <v>0</v>
      </c>
      <c r="AJ82" s="229">
        <v>0</v>
      </c>
      <c r="AK82" s="229">
        <v>0</v>
      </c>
      <c r="AL82" s="230">
        <v>110562</v>
      </c>
    </row>
    <row r="83" spans="1:38" s="77" customFormat="1" ht="25.5" x14ac:dyDescent="0.2">
      <c r="A83" s="351" t="s">
        <v>140</v>
      </c>
      <c r="B83" s="331" t="s">
        <v>141</v>
      </c>
      <c r="C83" s="352" t="s">
        <v>91</v>
      </c>
      <c r="D83" s="410" t="s">
        <v>142</v>
      </c>
      <c r="E83" s="419">
        <v>1867493</v>
      </c>
      <c r="F83" s="229">
        <v>1867493</v>
      </c>
      <c r="G83" s="229">
        <v>788437</v>
      </c>
      <c r="H83" s="229">
        <v>67600</v>
      </c>
      <c r="I83" s="229">
        <v>0</v>
      </c>
      <c r="J83" s="229">
        <v>17000</v>
      </c>
      <c r="K83" s="228">
        <v>0</v>
      </c>
      <c r="L83" s="229">
        <v>17000</v>
      </c>
      <c r="M83" s="229">
        <v>0</v>
      </c>
      <c r="N83" s="229">
        <v>0</v>
      </c>
      <c r="O83" s="421">
        <v>0</v>
      </c>
      <c r="P83" s="472">
        <v>3000</v>
      </c>
      <c r="Q83" s="473">
        <v>3000</v>
      </c>
      <c r="R83" s="473"/>
      <c r="S83" s="473">
        <v>3000</v>
      </c>
      <c r="T83" s="473"/>
      <c r="U83" s="450">
        <v>0</v>
      </c>
      <c r="V83" s="493"/>
      <c r="W83" s="493"/>
      <c r="X83" s="493"/>
      <c r="Y83" s="493"/>
      <c r="Z83" s="494"/>
      <c r="AA83" s="472">
        <v>1870493</v>
      </c>
      <c r="AB83" s="229">
        <v>1870493</v>
      </c>
      <c r="AC83" s="229">
        <v>788437</v>
      </c>
      <c r="AD83" s="229">
        <v>70600</v>
      </c>
      <c r="AE83" s="229">
        <v>0</v>
      </c>
      <c r="AF83" s="229">
        <v>17000</v>
      </c>
      <c r="AG83" s="229">
        <v>0</v>
      </c>
      <c r="AH83" s="229">
        <v>17000</v>
      </c>
      <c r="AI83" s="229">
        <v>0</v>
      </c>
      <c r="AJ83" s="229">
        <v>0</v>
      </c>
      <c r="AK83" s="229">
        <v>0</v>
      </c>
      <c r="AL83" s="230">
        <v>1887493</v>
      </c>
    </row>
    <row r="84" spans="1:38" s="77" customFormat="1" x14ac:dyDescent="0.2">
      <c r="A84" s="353" t="s">
        <v>352</v>
      </c>
      <c r="B84" s="354" t="s">
        <v>351</v>
      </c>
      <c r="C84" s="355" t="s">
        <v>87</v>
      </c>
      <c r="D84" s="411" t="s">
        <v>353</v>
      </c>
      <c r="E84" s="428">
        <v>0</v>
      </c>
      <c r="F84" s="310">
        <v>0</v>
      </c>
      <c r="G84" s="310">
        <v>0</v>
      </c>
      <c r="H84" s="310">
        <v>0</v>
      </c>
      <c r="I84" s="310">
        <v>0</v>
      </c>
      <c r="J84" s="229">
        <v>499100</v>
      </c>
      <c r="K84" s="350">
        <v>499100</v>
      </c>
      <c r="L84" s="310">
        <v>0</v>
      </c>
      <c r="M84" s="310">
        <v>0</v>
      </c>
      <c r="N84" s="310">
        <v>0</v>
      </c>
      <c r="O84" s="430">
        <v>499100</v>
      </c>
      <c r="P84" s="472">
        <v>0</v>
      </c>
      <c r="Q84" s="473"/>
      <c r="R84" s="473"/>
      <c r="S84" s="473"/>
      <c r="T84" s="473"/>
      <c r="U84" s="450">
        <v>70000</v>
      </c>
      <c r="V84" s="457">
        <v>70000</v>
      </c>
      <c r="W84" s="457"/>
      <c r="X84" s="457"/>
      <c r="Y84" s="457"/>
      <c r="Z84" s="458">
        <v>70000</v>
      </c>
      <c r="AA84" s="472">
        <v>0</v>
      </c>
      <c r="AB84" s="229">
        <v>0</v>
      </c>
      <c r="AC84" s="229">
        <v>0</v>
      </c>
      <c r="AD84" s="229">
        <v>0</v>
      </c>
      <c r="AE84" s="229">
        <v>0</v>
      </c>
      <c r="AF84" s="229">
        <v>569100</v>
      </c>
      <c r="AG84" s="229">
        <v>569100</v>
      </c>
      <c r="AH84" s="229">
        <v>0</v>
      </c>
      <c r="AI84" s="229">
        <v>0</v>
      </c>
      <c r="AJ84" s="229">
        <v>0</v>
      </c>
      <c r="AK84" s="229">
        <v>569100</v>
      </c>
      <c r="AL84" s="230">
        <v>569100</v>
      </c>
    </row>
    <row r="85" spans="1:38" s="77" customFormat="1" ht="26.25" thickBot="1" x14ac:dyDescent="0.25">
      <c r="A85" s="205" t="s">
        <v>293</v>
      </c>
      <c r="B85" s="346" t="s">
        <v>218</v>
      </c>
      <c r="C85" s="346" t="s">
        <v>71</v>
      </c>
      <c r="D85" s="412" t="s">
        <v>219</v>
      </c>
      <c r="E85" s="431">
        <v>0</v>
      </c>
      <c r="F85" s="348">
        <v>0</v>
      </c>
      <c r="G85" s="348">
        <v>0</v>
      </c>
      <c r="H85" s="348">
        <v>0</v>
      </c>
      <c r="I85" s="348">
        <v>0</v>
      </c>
      <c r="J85" s="348">
        <v>523900</v>
      </c>
      <c r="K85" s="349">
        <v>523900</v>
      </c>
      <c r="L85" s="348">
        <v>0</v>
      </c>
      <c r="M85" s="348">
        <v>0</v>
      </c>
      <c r="N85" s="348">
        <v>0</v>
      </c>
      <c r="O85" s="432">
        <v>523900</v>
      </c>
      <c r="P85" s="472">
        <v>0</v>
      </c>
      <c r="Q85" s="473"/>
      <c r="R85" s="473"/>
      <c r="S85" s="473"/>
      <c r="T85" s="473"/>
      <c r="U85" s="450">
        <v>0</v>
      </c>
      <c r="V85" s="459"/>
      <c r="W85" s="459"/>
      <c r="X85" s="459"/>
      <c r="Y85" s="459"/>
      <c r="Z85" s="460"/>
      <c r="AA85" s="472">
        <v>0</v>
      </c>
      <c r="AB85" s="229">
        <v>0</v>
      </c>
      <c r="AC85" s="229">
        <v>0</v>
      </c>
      <c r="AD85" s="229">
        <v>0</v>
      </c>
      <c r="AE85" s="229">
        <v>0</v>
      </c>
      <c r="AF85" s="229">
        <v>523900</v>
      </c>
      <c r="AG85" s="229">
        <v>523900</v>
      </c>
      <c r="AH85" s="229">
        <v>0</v>
      </c>
      <c r="AI85" s="229">
        <v>0</v>
      </c>
      <c r="AJ85" s="229">
        <v>0</v>
      </c>
      <c r="AK85" s="229">
        <v>523900</v>
      </c>
      <c r="AL85" s="230">
        <v>523900</v>
      </c>
    </row>
    <row r="86" spans="1:38" s="107" customFormat="1" x14ac:dyDescent="0.2">
      <c r="A86" s="282" t="s">
        <v>150</v>
      </c>
      <c r="B86" s="283"/>
      <c r="C86" s="283"/>
      <c r="D86" s="391" t="s">
        <v>51</v>
      </c>
      <c r="E86" s="433">
        <v>12118847</v>
      </c>
      <c r="F86" s="343">
        <v>12118847</v>
      </c>
      <c r="G86" s="343">
        <v>1706910</v>
      </c>
      <c r="H86" s="343">
        <v>2973100</v>
      </c>
      <c r="I86" s="343">
        <v>0</v>
      </c>
      <c r="J86" s="343">
        <v>2218500</v>
      </c>
      <c r="K86" s="343">
        <v>1965000</v>
      </c>
      <c r="L86" s="343">
        <v>132200</v>
      </c>
      <c r="M86" s="343">
        <v>0</v>
      </c>
      <c r="N86" s="343">
        <v>0</v>
      </c>
      <c r="O86" s="434">
        <v>2086300</v>
      </c>
      <c r="P86" s="495">
        <v>618320</v>
      </c>
      <c r="Q86" s="454">
        <v>618320</v>
      </c>
      <c r="R86" s="454">
        <v>0</v>
      </c>
      <c r="S86" s="454">
        <v>50000</v>
      </c>
      <c r="T86" s="454">
        <v>0</v>
      </c>
      <c r="U86" s="454">
        <v>4986332.6399999997</v>
      </c>
      <c r="V86" s="454">
        <v>4890061.95</v>
      </c>
      <c r="W86" s="454">
        <v>33532.639999999999</v>
      </c>
      <c r="X86" s="454">
        <v>0</v>
      </c>
      <c r="Y86" s="454">
        <v>0</v>
      </c>
      <c r="Z86" s="496">
        <v>4952800</v>
      </c>
      <c r="AA86" s="495">
        <v>12737167</v>
      </c>
      <c r="AB86" s="343">
        <v>12737167</v>
      </c>
      <c r="AC86" s="343">
        <v>1706910</v>
      </c>
      <c r="AD86" s="343">
        <v>3023100</v>
      </c>
      <c r="AE86" s="343">
        <v>0</v>
      </c>
      <c r="AF86" s="343">
        <v>7204832.6399999997</v>
      </c>
      <c r="AG86" s="343">
        <v>6855061.9500000002</v>
      </c>
      <c r="AH86" s="343">
        <v>165732.64000000001</v>
      </c>
      <c r="AI86" s="343">
        <v>0</v>
      </c>
      <c r="AJ86" s="343">
        <v>0</v>
      </c>
      <c r="AK86" s="343">
        <v>7039100</v>
      </c>
      <c r="AL86" s="434">
        <v>19941999.640000001</v>
      </c>
    </row>
    <row r="87" spans="1:38" s="107" customFormat="1" x14ac:dyDescent="0.2">
      <c r="A87" s="53" t="s">
        <v>151</v>
      </c>
      <c r="B87" s="54"/>
      <c r="C87" s="54"/>
      <c r="D87" s="392" t="s">
        <v>51</v>
      </c>
      <c r="E87" s="423">
        <v>12118847</v>
      </c>
      <c r="F87" s="227">
        <v>12118847</v>
      </c>
      <c r="G87" s="227">
        <v>1706910</v>
      </c>
      <c r="H87" s="227">
        <v>2973100</v>
      </c>
      <c r="I87" s="227">
        <v>0</v>
      </c>
      <c r="J87" s="227">
        <v>2218500</v>
      </c>
      <c r="K87" s="227">
        <v>1965000</v>
      </c>
      <c r="L87" s="227">
        <v>132200</v>
      </c>
      <c r="M87" s="227">
        <v>0</v>
      </c>
      <c r="N87" s="227">
        <v>0</v>
      </c>
      <c r="O87" s="345">
        <v>2086300</v>
      </c>
      <c r="P87" s="487">
        <v>618320</v>
      </c>
      <c r="Q87" s="92">
        <v>618320</v>
      </c>
      <c r="R87" s="92">
        <v>0</v>
      </c>
      <c r="S87" s="92">
        <v>50000</v>
      </c>
      <c r="T87" s="92">
        <v>0</v>
      </c>
      <c r="U87" s="92">
        <v>4986332.6399999997</v>
      </c>
      <c r="V87" s="92">
        <v>4890061.95</v>
      </c>
      <c r="W87" s="92">
        <v>33532.639999999999</v>
      </c>
      <c r="X87" s="92">
        <v>0</v>
      </c>
      <c r="Y87" s="92">
        <v>0</v>
      </c>
      <c r="Z87" s="488">
        <v>4952800</v>
      </c>
      <c r="AA87" s="487">
        <v>12737167</v>
      </c>
      <c r="AB87" s="227">
        <v>12737167</v>
      </c>
      <c r="AC87" s="227">
        <v>1706910</v>
      </c>
      <c r="AD87" s="227">
        <v>3023100</v>
      </c>
      <c r="AE87" s="227">
        <v>0</v>
      </c>
      <c r="AF87" s="227">
        <v>7204832.6399999997</v>
      </c>
      <c r="AG87" s="227">
        <v>6855061.9500000002</v>
      </c>
      <c r="AH87" s="227">
        <v>165732.64000000001</v>
      </c>
      <c r="AI87" s="227">
        <v>0</v>
      </c>
      <c r="AJ87" s="227">
        <v>0</v>
      </c>
      <c r="AK87" s="227">
        <v>7039100</v>
      </c>
      <c r="AL87" s="345">
        <v>19941999.640000001</v>
      </c>
    </row>
    <row r="88" spans="1:38" s="77" customFormat="1" ht="21.6" customHeight="1" x14ac:dyDescent="0.2">
      <c r="A88" s="198" t="s">
        <v>30</v>
      </c>
      <c r="B88" s="159" t="s">
        <v>156</v>
      </c>
      <c r="C88" s="159" t="s">
        <v>69</v>
      </c>
      <c r="D88" s="393" t="s">
        <v>311</v>
      </c>
      <c r="E88" s="419">
        <v>2202080</v>
      </c>
      <c r="F88" s="229">
        <v>2202080</v>
      </c>
      <c r="G88" s="229">
        <v>1706910</v>
      </c>
      <c r="H88" s="229">
        <v>70100</v>
      </c>
      <c r="I88" s="229">
        <v>0</v>
      </c>
      <c r="J88" s="229">
        <v>12000</v>
      </c>
      <c r="K88" s="229">
        <v>0</v>
      </c>
      <c r="L88" s="229">
        <v>12000</v>
      </c>
      <c r="M88" s="229">
        <v>0</v>
      </c>
      <c r="N88" s="229">
        <v>0</v>
      </c>
      <c r="O88" s="420">
        <v>0</v>
      </c>
      <c r="P88" s="472">
        <v>100000</v>
      </c>
      <c r="Q88" s="473">
        <v>100000</v>
      </c>
      <c r="R88" s="473"/>
      <c r="S88" s="473">
        <v>50000</v>
      </c>
      <c r="T88" s="473"/>
      <c r="U88" s="450">
        <v>0</v>
      </c>
      <c r="V88" s="473"/>
      <c r="W88" s="473"/>
      <c r="X88" s="473"/>
      <c r="Y88" s="473"/>
      <c r="Z88" s="474"/>
      <c r="AA88" s="472">
        <v>2302080</v>
      </c>
      <c r="AB88" s="229">
        <v>2302080</v>
      </c>
      <c r="AC88" s="229">
        <v>1706910</v>
      </c>
      <c r="AD88" s="229">
        <v>120100</v>
      </c>
      <c r="AE88" s="229">
        <v>0</v>
      </c>
      <c r="AF88" s="229">
        <v>12000</v>
      </c>
      <c r="AG88" s="229">
        <v>0</v>
      </c>
      <c r="AH88" s="229">
        <v>12000</v>
      </c>
      <c r="AI88" s="229">
        <v>0</v>
      </c>
      <c r="AJ88" s="229">
        <v>0</v>
      </c>
      <c r="AK88" s="229">
        <v>0</v>
      </c>
      <c r="AL88" s="230">
        <v>2314080</v>
      </c>
    </row>
    <row r="89" spans="1:38" s="77" customFormat="1" x14ac:dyDescent="0.2">
      <c r="A89" s="160" t="s">
        <v>191</v>
      </c>
      <c r="B89" s="161" t="s">
        <v>104</v>
      </c>
      <c r="C89" s="159" t="s">
        <v>86</v>
      </c>
      <c r="D89" s="394" t="s">
        <v>186</v>
      </c>
      <c r="E89" s="419">
        <v>7000</v>
      </c>
      <c r="F89" s="229">
        <v>7000</v>
      </c>
      <c r="G89" s="229">
        <v>0</v>
      </c>
      <c r="H89" s="229">
        <v>0</v>
      </c>
      <c r="I89" s="229">
        <v>0</v>
      </c>
      <c r="J89" s="229">
        <v>0</v>
      </c>
      <c r="K89" s="229">
        <v>0</v>
      </c>
      <c r="L89" s="229">
        <v>0</v>
      </c>
      <c r="M89" s="229">
        <v>0</v>
      </c>
      <c r="N89" s="229">
        <v>0</v>
      </c>
      <c r="O89" s="420">
        <v>0</v>
      </c>
      <c r="P89" s="472">
        <v>0</v>
      </c>
      <c r="Q89" s="473"/>
      <c r="R89" s="473"/>
      <c r="S89" s="473"/>
      <c r="T89" s="473"/>
      <c r="U89" s="450">
        <v>0</v>
      </c>
      <c r="V89" s="475"/>
      <c r="W89" s="475"/>
      <c r="X89" s="475"/>
      <c r="Y89" s="475"/>
      <c r="Z89" s="476"/>
      <c r="AA89" s="472">
        <v>7000</v>
      </c>
      <c r="AB89" s="229">
        <v>7000</v>
      </c>
      <c r="AC89" s="229">
        <v>0</v>
      </c>
      <c r="AD89" s="229">
        <v>0</v>
      </c>
      <c r="AE89" s="229">
        <v>0</v>
      </c>
      <c r="AF89" s="229">
        <v>0</v>
      </c>
      <c r="AG89" s="229">
        <v>0</v>
      </c>
      <c r="AH89" s="229">
        <v>0</v>
      </c>
      <c r="AI89" s="229">
        <v>0</v>
      </c>
      <c r="AJ89" s="229">
        <v>0</v>
      </c>
      <c r="AK89" s="229">
        <v>0</v>
      </c>
      <c r="AL89" s="230">
        <v>7000</v>
      </c>
    </row>
    <row r="90" spans="1:38" s="77" customFormat="1" x14ac:dyDescent="0.2">
      <c r="A90" s="160" t="s">
        <v>192</v>
      </c>
      <c r="B90" s="161" t="s">
        <v>178</v>
      </c>
      <c r="C90" s="185">
        <v>1090</v>
      </c>
      <c r="D90" s="403" t="s">
        <v>179</v>
      </c>
      <c r="E90" s="419">
        <v>5000</v>
      </c>
      <c r="F90" s="229">
        <v>5000</v>
      </c>
      <c r="G90" s="229">
        <v>0</v>
      </c>
      <c r="H90" s="229">
        <v>0</v>
      </c>
      <c r="I90" s="229">
        <v>0</v>
      </c>
      <c r="J90" s="229">
        <v>0</v>
      </c>
      <c r="K90" s="229">
        <v>0</v>
      </c>
      <c r="L90" s="229">
        <v>0</v>
      </c>
      <c r="M90" s="229">
        <v>0</v>
      </c>
      <c r="N90" s="229">
        <v>0</v>
      </c>
      <c r="O90" s="420">
        <v>0</v>
      </c>
      <c r="P90" s="472">
        <v>0</v>
      </c>
      <c r="Q90" s="473"/>
      <c r="R90" s="473"/>
      <c r="S90" s="473"/>
      <c r="T90" s="473"/>
      <c r="U90" s="450">
        <v>0</v>
      </c>
      <c r="V90" s="455"/>
      <c r="W90" s="455"/>
      <c r="X90" s="455"/>
      <c r="Y90" s="455"/>
      <c r="Z90" s="456"/>
      <c r="AA90" s="472">
        <v>5000</v>
      </c>
      <c r="AB90" s="229">
        <v>5000</v>
      </c>
      <c r="AC90" s="229">
        <v>0</v>
      </c>
      <c r="AD90" s="229">
        <v>0</v>
      </c>
      <c r="AE90" s="229">
        <v>0</v>
      </c>
      <c r="AF90" s="229">
        <v>0</v>
      </c>
      <c r="AG90" s="229">
        <v>0</v>
      </c>
      <c r="AH90" s="229">
        <v>0</v>
      </c>
      <c r="AI90" s="229">
        <v>0</v>
      </c>
      <c r="AJ90" s="229">
        <v>0</v>
      </c>
      <c r="AK90" s="229">
        <v>0</v>
      </c>
      <c r="AL90" s="230">
        <v>5000</v>
      </c>
    </row>
    <row r="91" spans="1:38" s="77" customFormat="1" x14ac:dyDescent="0.2">
      <c r="A91" s="186" t="s">
        <v>31</v>
      </c>
      <c r="B91" s="187" t="s">
        <v>32</v>
      </c>
      <c r="C91" s="189" t="s">
        <v>98</v>
      </c>
      <c r="D91" s="394" t="s">
        <v>33</v>
      </c>
      <c r="E91" s="419">
        <v>6604767</v>
      </c>
      <c r="F91" s="229">
        <v>6604767</v>
      </c>
      <c r="G91" s="229">
        <v>0</v>
      </c>
      <c r="H91" s="229">
        <v>2903000</v>
      </c>
      <c r="I91" s="229">
        <v>0</v>
      </c>
      <c r="J91" s="229">
        <v>0</v>
      </c>
      <c r="K91" s="228">
        <v>0</v>
      </c>
      <c r="L91" s="229">
        <v>0</v>
      </c>
      <c r="M91" s="229">
        <v>0</v>
      </c>
      <c r="N91" s="229">
        <v>0</v>
      </c>
      <c r="O91" s="421">
        <v>0</v>
      </c>
      <c r="P91" s="472">
        <v>368320</v>
      </c>
      <c r="Q91" s="473">
        <v>368320</v>
      </c>
      <c r="R91" s="473"/>
      <c r="S91" s="473"/>
      <c r="T91" s="473"/>
      <c r="U91" s="450">
        <v>0</v>
      </c>
      <c r="V91" s="475"/>
      <c r="W91" s="475"/>
      <c r="X91" s="475"/>
      <c r="Y91" s="475"/>
      <c r="Z91" s="476"/>
      <c r="AA91" s="472">
        <v>6973087</v>
      </c>
      <c r="AB91" s="229">
        <v>6973087</v>
      </c>
      <c r="AC91" s="229">
        <v>0</v>
      </c>
      <c r="AD91" s="229">
        <v>2903000</v>
      </c>
      <c r="AE91" s="229">
        <v>0</v>
      </c>
      <c r="AF91" s="229">
        <v>0</v>
      </c>
      <c r="AG91" s="229">
        <v>0</v>
      </c>
      <c r="AH91" s="229">
        <v>0</v>
      </c>
      <c r="AI91" s="229">
        <v>0</v>
      </c>
      <c r="AJ91" s="229">
        <v>0</v>
      </c>
      <c r="AK91" s="229">
        <v>0</v>
      </c>
      <c r="AL91" s="230">
        <v>6973087</v>
      </c>
    </row>
    <row r="92" spans="1:38" s="77" customFormat="1" x14ac:dyDescent="0.2">
      <c r="A92" s="158" t="s">
        <v>164</v>
      </c>
      <c r="B92" s="189" t="s">
        <v>165</v>
      </c>
      <c r="C92" s="189" t="s">
        <v>87</v>
      </c>
      <c r="D92" s="395" t="s">
        <v>166</v>
      </c>
      <c r="E92" s="419">
        <v>0</v>
      </c>
      <c r="F92" s="229">
        <v>0</v>
      </c>
      <c r="G92" s="229">
        <v>0</v>
      </c>
      <c r="H92" s="229">
        <v>0</v>
      </c>
      <c r="I92" s="229">
        <v>0</v>
      </c>
      <c r="J92" s="229">
        <v>1700000</v>
      </c>
      <c r="K92" s="229">
        <v>1700000</v>
      </c>
      <c r="L92" s="229">
        <v>0</v>
      </c>
      <c r="M92" s="229">
        <v>0</v>
      </c>
      <c r="N92" s="229">
        <v>0</v>
      </c>
      <c r="O92" s="420">
        <v>1700000</v>
      </c>
      <c r="P92" s="472">
        <v>0</v>
      </c>
      <c r="Q92" s="473"/>
      <c r="R92" s="473"/>
      <c r="S92" s="473"/>
      <c r="T92" s="473"/>
      <c r="U92" s="450">
        <v>430000</v>
      </c>
      <c r="V92" s="477">
        <v>430000</v>
      </c>
      <c r="W92" s="477"/>
      <c r="X92" s="477"/>
      <c r="Y92" s="477"/>
      <c r="Z92" s="478">
        <v>430000</v>
      </c>
      <c r="AA92" s="472">
        <v>0</v>
      </c>
      <c r="AB92" s="229">
        <v>0</v>
      </c>
      <c r="AC92" s="229">
        <v>0</v>
      </c>
      <c r="AD92" s="229">
        <v>0</v>
      </c>
      <c r="AE92" s="229">
        <v>0</v>
      </c>
      <c r="AF92" s="229">
        <v>2130000</v>
      </c>
      <c r="AG92" s="229">
        <v>2130000</v>
      </c>
      <c r="AH92" s="229">
        <v>0</v>
      </c>
      <c r="AI92" s="229">
        <v>0</v>
      </c>
      <c r="AJ92" s="229">
        <v>0</v>
      </c>
      <c r="AK92" s="229">
        <v>2130000</v>
      </c>
      <c r="AL92" s="230">
        <v>2130000</v>
      </c>
    </row>
    <row r="93" spans="1:38" s="77" customFormat="1" ht="25.5" customHeight="1" x14ac:dyDescent="0.2">
      <c r="A93" s="158" t="s">
        <v>183</v>
      </c>
      <c r="B93" s="189" t="s">
        <v>182</v>
      </c>
      <c r="C93" s="211" t="s">
        <v>99</v>
      </c>
      <c r="D93" s="403" t="s">
        <v>184</v>
      </c>
      <c r="E93" s="419">
        <v>3300000</v>
      </c>
      <c r="F93" s="229">
        <v>3300000</v>
      </c>
      <c r="G93" s="229">
        <v>0</v>
      </c>
      <c r="H93" s="229">
        <v>0</v>
      </c>
      <c r="I93" s="229">
        <v>0</v>
      </c>
      <c r="J93" s="229">
        <v>265000</v>
      </c>
      <c r="K93" s="229">
        <v>265000</v>
      </c>
      <c r="L93" s="229">
        <v>0</v>
      </c>
      <c r="M93" s="229">
        <v>0</v>
      </c>
      <c r="N93" s="229">
        <v>0</v>
      </c>
      <c r="O93" s="420">
        <v>265000</v>
      </c>
      <c r="P93" s="472">
        <v>150000</v>
      </c>
      <c r="Q93" s="473">
        <v>150000</v>
      </c>
      <c r="R93" s="473"/>
      <c r="S93" s="473"/>
      <c r="T93" s="473"/>
      <c r="U93" s="450">
        <v>1448532.64</v>
      </c>
      <c r="V93" s="455">
        <v>1352261.95</v>
      </c>
      <c r="W93" s="455">
        <v>33532.639999999999</v>
      </c>
      <c r="X93" s="455"/>
      <c r="Y93" s="455"/>
      <c r="Z93" s="456">
        <v>1415000</v>
      </c>
      <c r="AA93" s="472">
        <v>3450000</v>
      </c>
      <c r="AB93" s="229">
        <v>3450000</v>
      </c>
      <c r="AC93" s="229">
        <v>0</v>
      </c>
      <c r="AD93" s="229">
        <v>0</v>
      </c>
      <c r="AE93" s="229">
        <v>0</v>
      </c>
      <c r="AF93" s="229">
        <v>1713532.64</v>
      </c>
      <c r="AG93" s="229">
        <v>1617261.95</v>
      </c>
      <c r="AH93" s="229">
        <v>33532.639999999999</v>
      </c>
      <c r="AI93" s="229">
        <v>0</v>
      </c>
      <c r="AJ93" s="229">
        <v>0</v>
      </c>
      <c r="AK93" s="229">
        <v>1680000</v>
      </c>
      <c r="AL93" s="230">
        <v>5163532.6399999997</v>
      </c>
    </row>
    <row r="94" spans="1:38" s="77" customFormat="1" ht="25.5" x14ac:dyDescent="0.2">
      <c r="A94" s="158" t="s">
        <v>385</v>
      </c>
      <c r="B94" s="189" t="s">
        <v>386</v>
      </c>
      <c r="C94" s="211" t="s">
        <v>99</v>
      </c>
      <c r="D94" s="506" t="s">
        <v>387</v>
      </c>
      <c r="E94" s="505"/>
      <c r="F94" s="229"/>
      <c r="G94" s="229"/>
      <c r="H94" s="229"/>
      <c r="I94" s="229"/>
      <c r="J94" s="229"/>
      <c r="K94" s="229"/>
      <c r="L94" s="229"/>
      <c r="M94" s="229"/>
      <c r="N94" s="229"/>
      <c r="O94" s="420"/>
      <c r="P94" s="472"/>
      <c r="Q94" s="473"/>
      <c r="R94" s="473"/>
      <c r="S94" s="473"/>
      <c r="T94" s="473"/>
      <c r="U94" s="450">
        <v>3000000</v>
      </c>
      <c r="V94" s="455">
        <v>3000000</v>
      </c>
      <c r="W94" s="455"/>
      <c r="X94" s="455"/>
      <c r="Y94" s="455"/>
      <c r="Z94" s="456">
        <v>3000000</v>
      </c>
      <c r="AA94" s="472">
        <v>0</v>
      </c>
      <c r="AB94" s="229">
        <v>0</v>
      </c>
      <c r="AC94" s="229">
        <v>0</v>
      </c>
      <c r="AD94" s="229">
        <v>0</v>
      </c>
      <c r="AE94" s="229">
        <v>0</v>
      </c>
      <c r="AF94" s="229">
        <v>3000000</v>
      </c>
      <c r="AG94" s="229">
        <v>3000000</v>
      </c>
      <c r="AH94" s="229">
        <v>0</v>
      </c>
      <c r="AI94" s="229">
        <v>0</v>
      </c>
      <c r="AJ94" s="229">
        <v>0</v>
      </c>
      <c r="AK94" s="229">
        <v>3000000</v>
      </c>
      <c r="AL94" s="230">
        <v>3000000</v>
      </c>
    </row>
    <row r="95" spans="1:38" s="77" customFormat="1" x14ac:dyDescent="0.2">
      <c r="A95" s="158" t="s">
        <v>382</v>
      </c>
      <c r="B95" s="189" t="s">
        <v>383</v>
      </c>
      <c r="C95" s="211" t="s">
        <v>71</v>
      </c>
      <c r="D95" s="506" t="s">
        <v>384</v>
      </c>
      <c r="E95" s="505"/>
      <c r="F95" s="229"/>
      <c r="G95" s="229"/>
      <c r="H95" s="229"/>
      <c r="I95" s="229"/>
      <c r="J95" s="229"/>
      <c r="K95" s="229"/>
      <c r="L95" s="229"/>
      <c r="M95" s="229"/>
      <c r="N95" s="229"/>
      <c r="O95" s="420"/>
      <c r="P95" s="472"/>
      <c r="Q95" s="473"/>
      <c r="R95" s="473"/>
      <c r="S95" s="473"/>
      <c r="T95" s="473"/>
      <c r="U95" s="450">
        <v>107800</v>
      </c>
      <c r="V95" s="455">
        <v>107800</v>
      </c>
      <c r="W95" s="455"/>
      <c r="X95" s="455"/>
      <c r="Y95" s="455"/>
      <c r="Z95" s="456">
        <v>107800</v>
      </c>
      <c r="AA95" s="472">
        <v>0</v>
      </c>
      <c r="AB95" s="229">
        <v>0</v>
      </c>
      <c r="AC95" s="229">
        <v>0</v>
      </c>
      <c r="AD95" s="229">
        <v>0</v>
      </c>
      <c r="AE95" s="229">
        <v>0</v>
      </c>
      <c r="AF95" s="229">
        <v>107800</v>
      </c>
      <c r="AG95" s="229">
        <v>107800</v>
      </c>
      <c r="AH95" s="229">
        <v>0</v>
      </c>
      <c r="AI95" s="229">
        <v>0</v>
      </c>
      <c r="AJ95" s="229">
        <v>0</v>
      </c>
      <c r="AK95" s="229">
        <v>107800</v>
      </c>
      <c r="AL95" s="230">
        <v>107800</v>
      </c>
    </row>
    <row r="96" spans="1:38" s="77" customFormat="1" ht="42.6" customHeight="1" x14ac:dyDescent="0.2">
      <c r="A96" s="218" t="s">
        <v>198</v>
      </c>
      <c r="B96" s="219" t="s">
        <v>196</v>
      </c>
      <c r="C96" s="504" t="s">
        <v>71</v>
      </c>
      <c r="D96" s="507" t="s">
        <v>195</v>
      </c>
      <c r="E96" s="505">
        <v>0</v>
      </c>
      <c r="F96" s="229">
        <v>0</v>
      </c>
      <c r="G96" s="229">
        <v>0</v>
      </c>
      <c r="H96" s="229">
        <v>0</v>
      </c>
      <c r="I96" s="229">
        <v>0</v>
      </c>
      <c r="J96" s="229">
        <v>121300</v>
      </c>
      <c r="K96" s="229">
        <v>0</v>
      </c>
      <c r="L96" s="229">
        <v>0</v>
      </c>
      <c r="M96" s="229">
        <v>0</v>
      </c>
      <c r="N96" s="229">
        <v>0</v>
      </c>
      <c r="O96" s="420">
        <v>121300</v>
      </c>
      <c r="P96" s="472">
        <v>0</v>
      </c>
      <c r="Q96" s="473"/>
      <c r="R96" s="473"/>
      <c r="S96" s="473"/>
      <c r="T96" s="473"/>
      <c r="U96" s="450">
        <v>0</v>
      </c>
      <c r="V96" s="475"/>
      <c r="W96" s="475"/>
      <c r="X96" s="475"/>
      <c r="Y96" s="475"/>
      <c r="Z96" s="476"/>
      <c r="AA96" s="472">
        <v>0</v>
      </c>
      <c r="AB96" s="229">
        <v>0</v>
      </c>
      <c r="AC96" s="229">
        <v>0</v>
      </c>
      <c r="AD96" s="229">
        <v>0</v>
      </c>
      <c r="AE96" s="229">
        <v>0</v>
      </c>
      <c r="AF96" s="229">
        <v>121300</v>
      </c>
      <c r="AG96" s="229">
        <v>0</v>
      </c>
      <c r="AH96" s="229">
        <v>0</v>
      </c>
      <c r="AI96" s="229">
        <v>0</v>
      </c>
      <c r="AJ96" s="229">
        <v>0</v>
      </c>
      <c r="AK96" s="229">
        <v>121300</v>
      </c>
      <c r="AL96" s="230">
        <v>121300</v>
      </c>
    </row>
    <row r="97" spans="1:38" s="77" customFormat="1" x14ac:dyDescent="0.2">
      <c r="A97" s="186" t="s">
        <v>34</v>
      </c>
      <c r="B97" s="187" t="s">
        <v>35</v>
      </c>
      <c r="C97" s="189" t="s">
        <v>100</v>
      </c>
      <c r="D97" s="395" t="s">
        <v>81</v>
      </c>
      <c r="E97" s="419">
        <v>0</v>
      </c>
      <c r="F97" s="229">
        <v>0</v>
      </c>
      <c r="G97" s="229">
        <v>0</v>
      </c>
      <c r="H97" s="229">
        <v>0</v>
      </c>
      <c r="I97" s="229">
        <v>0</v>
      </c>
      <c r="J97" s="229">
        <v>119600</v>
      </c>
      <c r="K97" s="229">
        <v>0</v>
      </c>
      <c r="L97" s="229">
        <v>119600</v>
      </c>
      <c r="M97" s="229">
        <v>0</v>
      </c>
      <c r="N97" s="229">
        <v>0</v>
      </c>
      <c r="O97" s="420">
        <v>0</v>
      </c>
      <c r="P97" s="472">
        <v>0</v>
      </c>
      <c r="Q97" s="473"/>
      <c r="R97" s="473"/>
      <c r="S97" s="473"/>
      <c r="T97" s="473"/>
      <c r="U97" s="450">
        <v>0</v>
      </c>
      <c r="V97" s="477"/>
      <c r="W97" s="477"/>
      <c r="X97" s="477"/>
      <c r="Y97" s="477"/>
      <c r="Z97" s="478"/>
      <c r="AA97" s="472">
        <v>0</v>
      </c>
      <c r="AB97" s="229">
        <v>0</v>
      </c>
      <c r="AC97" s="229">
        <v>0</v>
      </c>
      <c r="AD97" s="229">
        <v>0</v>
      </c>
      <c r="AE97" s="229">
        <v>0</v>
      </c>
      <c r="AF97" s="229">
        <v>119600</v>
      </c>
      <c r="AG97" s="229">
        <v>0</v>
      </c>
      <c r="AH97" s="229">
        <v>119600</v>
      </c>
      <c r="AI97" s="229">
        <v>0</v>
      </c>
      <c r="AJ97" s="229">
        <v>0</v>
      </c>
      <c r="AK97" s="229">
        <v>0</v>
      </c>
      <c r="AL97" s="230">
        <v>119600</v>
      </c>
    </row>
    <row r="98" spans="1:38" s="77" customFormat="1" ht="26.25" thickBot="1" x14ac:dyDescent="0.25">
      <c r="A98" s="205" t="s">
        <v>38</v>
      </c>
      <c r="B98" s="206" t="s">
        <v>39</v>
      </c>
      <c r="C98" s="212" t="s">
        <v>97</v>
      </c>
      <c r="D98" s="413" t="s">
        <v>340</v>
      </c>
      <c r="E98" s="419">
        <v>0</v>
      </c>
      <c r="F98" s="229">
        <v>0</v>
      </c>
      <c r="G98" s="229">
        <v>0</v>
      </c>
      <c r="H98" s="229">
        <v>0</v>
      </c>
      <c r="I98" s="229">
        <v>0</v>
      </c>
      <c r="J98" s="229">
        <v>600</v>
      </c>
      <c r="K98" s="229">
        <v>0</v>
      </c>
      <c r="L98" s="229">
        <v>600</v>
      </c>
      <c r="M98" s="229">
        <v>0</v>
      </c>
      <c r="N98" s="229">
        <v>0</v>
      </c>
      <c r="O98" s="420">
        <v>0</v>
      </c>
      <c r="P98" s="472">
        <v>0</v>
      </c>
      <c r="Q98" s="473"/>
      <c r="R98" s="473"/>
      <c r="S98" s="473"/>
      <c r="T98" s="473"/>
      <c r="U98" s="450">
        <v>0</v>
      </c>
      <c r="V98" s="483"/>
      <c r="W98" s="483"/>
      <c r="X98" s="483"/>
      <c r="Y98" s="483"/>
      <c r="Z98" s="484"/>
      <c r="AA98" s="472">
        <v>0</v>
      </c>
      <c r="AB98" s="229">
        <v>0</v>
      </c>
      <c r="AC98" s="229">
        <v>0</v>
      </c>
      <c r="AD98" s="229">
        <v>0</v>
      </c>
      <c r="AE98" s="229">
        <v>0</v>
      </c>
      <c r="AF98" s="229">
        <v>600</v>
      </c>
      <c r="AG98" s="229">
        <v>0</v>
      </c>
      <c r="AH98" s="229">
        <v>600</v>
      </c>
      <c r="AI98" s="229">
        <v>0</v>
      </c>
      <c r="AJ98" s="229">
        <v>0</v>
      </c>
      <c r="AK98" s="229">
        <v>0</v>
      </c>
      <c r="AL98" s="230">
        <v>600</v>
      </c>
    </row>
    <row r="99" spans="1:38" s="107" customFormat="1" x14ac:dyDescent="0.2">
      <c r="A99" s="57" t="s">
        <v>154</v>
      </c>
      <c r="B99" s="58"/>
      <c r="C99" s="58"/>
      <c r="D99" s="408" t="s">
        <v>55</v>
      </c>
      <c r="E99" s="422">
        <v>3209597</v>
      </c>
      <c r="F99" s="233">
        <v>3209597</v>
      </c>
      <c r="G99" s="233">
        <v>2400563</v>
      </c>
      <c r="H99" s="233">
        <v>71200</v>
      </c>
      <c r="I99" s="233">
        <v>0</v>
      </c>
      <c r="J99" s="233">
        <v>0</v>
      </c>
      <c r="K99" s="233">
        <v>0</v>
      </c>
      <c r="L99" s="233">
        <v>0</v>
      </c>
      <c r="M99" s="233">
        <v>0</v>
      </c>
      <c r="N99" s="233">
        <v>0</v>
      </c>
      <c r="O99" s="344">
        <v>0</v>
      </c>
      <c r="P99" s="485">
        <v>0</v>
      </c>
      <c r="Q99" s="93">
        <v>0</v>
      </c>
      <c r="R99" s="93">
        <v>0</v>
      </c>
      <c r="S99" s="93">
        <v>0</v>
      </c>
      <c r="T99" s="93">
        <v>0</v>
      </c>
      <c r="U99" s="93">
        <v>61000</v>
      </c>
      <c r="V99" s="93">
        <v>0</v>
      </c>
      <c r="W99" s="93">
        <v>61000</v>
      </c>
      <c r="X99" s="93">
        <v>0</v>
      </c>
      <c r="Y99" s="93">
        <v>0</v>
      </c>
      <c r="Z99" s="486">
        <v>0</v>
      </c>
      <c r="AA99" s="485">
        <v>3209597</v>
      </c>
      <c r="AB99" s="233">
        <v>3209597</v>
      </c>
      <c r="AC99" s="233">
        <v>2400563</v>
      </c>
      <c r="AD99" s="233">
        <v>71200</v>
      </c>
      <c r="AE99" s="233">
        <v>0</v>
      </c>
      <c r="AF99" s="233">
        <v>61000</v>
      </c>
      <c r="AG99" s="233">
        <v>0</v>
      </c>
      <c r="AH99" s="233">
        <v>61000</v>
      </c>
      <c r="AI99" s="233">
        <v>0</v>
      </c>
      <c r="AJ99" s="233">
        <v>0</v>
      </c>
      <c r="AK99" s="233">
        <v>0</v>
      </c>
      <c r="AL99" s="344">
        <v>3270597</v>
      </c>
    </row>
    <row r="100" spans="1:38" s="107" customFormat="1" x14ac:dyDescent="0.2">
      <c r="A100" s="53" t="s">
        <v>155</v>
      </c>
      <c r="B100" s="54"/>
      <c r="C100" s="54"/>
      <c r="D100" s="392" t="s">
        <v>55</v>
      </c>
      <c r="E100" s="423">
        <v>3209597</v>
      </c>
      <c r="F100" s="227">
        <v>3209597</v>
      </c>
      <c r="G100" s="227">
        <v>2400563</v>
      </c>
      <c r="H100" s="227">
        <v>71200</v>
      </c>
      <c r="I100" s="227">
        <v>0</v>
      </c>
      <c r="J100" s="227">
        <v>0</v>
      </c>
      <c r="K100" s="227">
        <v>0</v>
      </c>
      <c r="L100" s="227">
        <v>0</v>
      </c>
      <c r="M100" s="227">
        <v>0</v>
      </c>
      <c r="N100" s="227">
        <v>0</v>
      </c>
      <c r="O100" s="345">
        <v>0</v>
      </c>
      <c r="P100" s="487">
        <v>0</v>
      </c>
      <c r="Q100" s="92">
        <v>0</v>
      </c>
      <c r="R100" s="92">
        <v>0</v>
      </c>
      <c r="S100" s="92">
        <v>0</v>
      </c>
      <c r="T100" s="92">
        <v>0</v>
      </c>
      <c r="U100" s="92">
        <v>61000</v>
      </c>
      <c r="V100" s="92">
        <v>0</v>
      </c>
      <c r="W100" s="92">
        <v>61000</v>
      </c>
      <c r="X100" s="92">
        <v>0</v>
      </c>
      <c r="Y100" s="92">
        <v>0</v>
      </c>
      <c r="Z100" s="488">
        <v>0</v>
      </c>
      <c r="AA100" s="487">
        <v>3209597</v>
      </c>
      <c r="AB100" s="227">
        <v>3209597</v>
      </c>
      <c r="AC100" s="227">
        <v>2400563</v>
      </c>
      <c r="AD100" s="227">
        <v>71200</v>
      </c>
      <c r="AE100" s="227">
        <v>0</v>
      </c>
      <c r="AF100" s="227">
        <v>61000</v>
      </c>
      <c r="AG100" s="227">
        <v>0</v>
      </c>
      <c r="AH100" s="227">
        <v>61000</v>
      </c>
      <c r="AI100" s="227">
        <v>0</v>
      </c>
      <c r="AJ100" s="227">
        <v>0</v>
      </c>
      <c r="AK100" s="227">
        <v>0</v>
      </c>
      <c r="AL100" s="345">
        <v>3270597</v>
      </c>
    </row>
    <row r="101" spans="1:38" s="77" customFormat="1" ht="20.45" customHeight="1" x14ac:dyDescent="0.2">
      <c r="A101" s="160" t="s">
        <v>40</v>
      </c>
      <c r="B101" s="162" t="s">
        <v>156</v>
      </c>
      <c r="C101" s="159" t="s">
        <v>69</v>
      </c>
      <c r="D101" s="393" t="s">
        <v>311</v>
      </c>
      <c r="E101" s="419">
        <v>3094597</v>
      </c>
      <c r="F101" s="229">
        <v>3094597</v>
      </c>
      <c r="G101" s="229">
        <v>2400563</v>
      </c>
      <c r="H101" s="229">
        <v>71200</v>
      </c>
      <c r="I101" s="229">
        <v>0</v>
      </c>
      <c r="J101" s="229">
        <v>0</v>
      </c>
      <c r="K101" s="228">
        <v>0</v>
      </c>
      <c r="L101" s="229">
        <v>0</v>
      </c>
      <c r="M101" s="229">
        <v>0</v>
      </c>
      <c r="N101" s="229">
        <v>0</v>
      </c>
      <c r="O101" s="421">
        <v>0</v>
      </c>
      <c r="P101" s="472">
        <v>0</v>
      </c>
      <c r="Q101" s="473"/>
      <c r="R101" s="473"/>
      <c r="S101" s="473"/>
      <c r="T101" s="473"/>
      <c r="U101" s="450">
        <v>0</v>
      </c>
      <c r="V101" s="473"/>
      <c r="W101" s="473"/>
      <c r="X101" s="473"/>
      <c r="Y101" s="473"/>
      <c r="Z101" s="474"/>
      <c r="AA101" s="472">
        <v>3094597</v>
      </c>
      <c r="AB101" s="229">
        <v>3094597</v>
      </c>
      <c r="AC101" s="229">
        <v>2400563</v>
      </c>
      <c r="AD101" s="229">
        <v>71200</v>
      </c>
      <c r="AE101" s="229">
        <v>0</v>
      </c>
      <c r="AF101" s="229">
        <v>0</v>
      </c>
      <c r="AG101" s="229">
        <v>0</v>
      </c>
      <c r="AH101" s="229">
        <v>0</v>
      </c>
      <c r="AI101" s="229">
        <v>0</v>
      </c>
      <c r="AJ101" s="229">
        <v>0</v>
      </c>
      <c r="AK101" s="229">
        <v>0</v>
      </c>
      <c r="AL101" s="230">
        <v>3094597</v>
      </c>
    </row>
    <row r="102" spans="1:38" s="77" customFormat="1" x14ac:dyDescent="0.2">
      <c r="A102" s="160" t="s">
        <v>193</v>
      </c>
      <c r="B102" s="161" t="s">
        <v>104</v>
      </c>
      <c r="C102" s="159" t="s">
        <v>86</v>
      </c>
      <c r="D102" s="394" t="s">
        <v>186</v>
      </c>
      <c r="E102" s="419">
        <v>25000</v>
      </c>
      <c r="F102" s="229">
        <v>25000</v>
      </c>
      <c r="G102" s="229">
        <v>0</v>
      </c>
      <c r="H102" s="229">
        <v>0</v>
      </c>
      <c r="I102" s="229">
        <v>0</v>
      </c>
      <c r="J102" s="229">
        <v>0</v>
      </c>
      <c r="K102" s="229">
        <v>0</v>
      </c>
      <c r="L102" s="229">
        <v>0</v>
      </c>
      <c r="M102" s="229">
        <v>0</v>
      </c>
      <c r="N102" s="229">
        <v>0</v>
      </c>
      <c r="O102" s="420">
        <v>0</v>
      </c>
      <c r="P102" s="472">
        <v>0</v>
      </c>
      <c r="Q102" s="473"/>
      <c r="R102" s="473"/>
      <c r="S102" s="473"/>
      <c r="T102" s="473"/>
      <c r="U102" s="450">
        <v>0</v>
      </c>
      <c r="V102" s="475"/>
      <c r="W102" s="475"/>
      <c r="X102" s="475"/>
      <c r="Y102" s="475"/>
      <c r="Z102" s="476"/>
      <c r="AA102" s="472">
        <v>25000</v>
      </c>
      <c r="AB102" s="229">
        <v>25000</v>
      </c>
      <c r="AC102" s="229">
        <v>0</v>
      </c>
      <c r="AD102" s="229">
        <v>0</v>
      </c>
      <c r="AE102" s="229">
        <v>0</v>
      </c>
      <c r="AF102" s="229">
        <v>0</v>
      </c>
      <c r="AG102" s="229">
        <v>0</v>
      </c>
      <c r="AH102" s="229">
        <v>0</v>
      </c>
      <c r="AI102" s="229">
        <v>0</v>
      </c>
      <c r="AJ102" s="229">
        <v>0</v>
      </c>
      <c r="AK102" s="229">
        <v>0</v>
      </c>
      <c r="AL102" s="230">
        <v>25000</v>
      </c>
    </row>
    <row r="103" spans="1:38" s="77" customFormat="1" ht="13.5" thickBot="1" x14ac:dyDescent="0.25">
      <c r="A103" s="158" t="s">
        <v>41</v>
      </c>
      <c r="B103" s="189" t="s">
        <v>42</v>
      </c>
      <c r="C103" s="189" t="s">
        <v>105</v>
      </c>
      <c r="D103" s="395" t="s">
        <v>43</v>
      </c>
      <c r="E103" s="419">
        <v>90000</v>
      </c>
      <c r="F103" s="229">
        <v>90000</v>
      </c>
      <c r="G103" s="229">
        <v>0</v>
      </c>
      <c r="H103" s="229">
        <v>0</v>
      </c>
      <c r="I103" s="229">
        <v>0</v>
      </c>
      <c r="J103" s="229">
        <v>0</v>
      </c>
      <c r="K103" s="229">
        <v>0</v>
      </c>
      <c r="L103" s="229">
        <v>0</v>
      </c>
      <c r="M103" s="229">
        <v>0</v>
      </c>
      <c r="N103" s="229">
        <v>0</v>
      </c>
      <c r="O103" s="420">
        <v>0</v>
      </c>
      <c r="P103" s="472">
        <v>0</v>
      </c>
      <c r="Q103" s="473"/>
      <c r="R103" s="473"/>
      <c r="S103" s="473"/>
      <c r="T103" s="473"/>
      <c r="U103" s="450">
        <v>61000</v>
      </c>
      <c r="V103" s="477"/>
      <c r="W103" s="477">
        <v>61000</v>
      </c>
      <c r="X103" s="477"/>
      <c r="Y103" s="477"/>
      <c r="Z103" s="478"/>
      <c r="AA103" s="472">
        <v>90000</v>
      </c>
      <c r="AB103" s="229">
        <v>90000</v>
      </c>
      <c r="AC103" s="229">
        <v>0</v>
      </c>
      <c r="AD103" s="229">
        <v>0</v>
      </c>
      <c r="AE103" s="229">
        <v>0</v>
      </c>
      <c r="AF103" s="229">
        <v>61000</v>
      </c>
      <c r="AG103" s="229">
        <v>0</v>
      </c>
      <c r="AH103" s="229">
        <v>61000</v>
      </c>
      <c r="AI103" s="229">
        <v>0</v>
      </c>
      <c r="AJ103" s="229">
        <v>0</v>
      </c>
      <c r="AK103" s="229">
        <v>0</v>
      </c>
      <c r="AL103" s="230">
        <v>151000</v>
      </c>
    </row>
    <row r="104" spans="1:38" s="107" customFormat="1" x14ac:dyDescent="0.2">
      <c r="A104" s="57" t="s">
        <v>152</v>
      </c>
      <c r="B104" s="58"/>
      <c r="C104" s="58"/>
      <c r="D104" s="408" t="s">
        <v>54</v>
      </c>
      <c r="E104" s="422">
        <v>3756390</v>
      </c>
      <c r="F104" s="233">
        <v>2756390</v>
      </c>
      <c r="G104" s="233">
        <v>2084756</v>
      </c>
      <c r="H104" s="233">
        <v>36600</v>
      </c>
      <c r="I104" s="233">
        <v>0</v>
      </c>
      <c r="J104" s="233">
        <v>0</v>
      </c>
      <c r="K104" s="233">
        <v>0</v>
      </c>
      <c r="L104" s="233">
        <v>0</v>
      </c>
      <c r="M104" s="233">
        <v>0</v>
      </c>
      <c r="N104" s="233">
        <v>0</v>
      </c>
      <c r="O104" s="344">
        <v>0</v>
      </c>
      <c r="P104" s="485">
        <v>-875000</v>
      </c>
      <c r="Q104" s="93">
        <v>125000</v>
      </c>
      <c r="R104" s="93">
        <v>0</v>
      </c>
      <c r="S104" s="93">
        <v>0</v>
      </c>
      <c r="T104" s="93">
        <v>0</v>
      </c>
      <c r="U104" s="93">
        <v>2670000</v>
      </c>
      <c r="V104" s="93">
        <v>2670000</v>
      </c>
      <c r="W104" s="93">
        <v>0</v>
      </c>
      <c r="X104" s="93">
        <v>0</v>
      </c>
      <c r="Y104" s="93">
        <v>0</v>
      </c>
      <c r="Z104" s="486">
        <v>2670000</v>
      </c>
      <c r="AA104" s="485">
        <v>2881390</v>
      </c>
      <c r="AB104" s="233">
        <v>2881390</v>
      </c>
      <c r="AC104" s="233">
        <v>2084756</v>
      </c>
      <c r="AD104" s="233">
        <v>36600</v>
      </c>
      <c r="AE104" s="233">
        <v>0</v>
      </c>
      <c r="AF104" s="233">
        <v>2670000</v>
      </c>
      <c r="AG104" s="233">
        <v>2670000</v>
      </c>
      <c r="AH104" s="233">
        <v>0</v>
      </c>
      <c r="AI104" s="233">
        <v>0</v>
      </c>
      <c r="AJ104" s="233">
        <v>0</v>
      </c>
      <c r="AK104" s="233">
        <v>2670000</v>
      </c>
      <c r="AL104" s="344">
        <v>5551390</v>
      </c>
    </row>
    <row r="105" spans="1:38" s="107" customFormat="1" x14ac:dyDescent="0.2">
      <c r="A105" s="53" t="s">
        <v>153</v>
      </c>
      <c r="B105" s="54"/>
      <c r="C105" s="54"/>
      <c r="D105" s="392" t="s">
        <v>54</v>
      </c>
      <c r="E105" s="423">
        <v>3756390</v>
      </c>
      <c r="F105" s="227">
        <v>2756390</v>
      </c>
      <c r="G105" s="227">
        <v>2084756</v>
      </c>
      <c r="H105" s="227">
        <v>36600</v>
      </c>
      <c r="I105" s="227">
        <v>0</v>
      </c>
      <c r="J105" s="227">
        <v>0</v>
      </c>
      <c r="K105" s="227">
        <v>0</v>
      </c>
      <c r="L105" s="227">
        <v>0</v>
      </c>
      <c r="M105" s="227">
        <v>0</v>
      </c>
      <c r="N105" s="227">
        <v>0</v>
      </c>
      <c r="O105" s="345">
        <v>0</v>
      </c>
      <c r="P105" s="487">
        <v>-875000</v>
      </c>
      <c r="Q105" s="92">
        <v>125000</v>
      </c>
      <c r="R105" s="92">
        <v>0</v>
      </c>
      <c r="S105" s="92">
        <v>0</v>
      </c>
      <c r="T105" s="92">
        <v>0</v>
      </c>
      <c r="U105" s="92">
        <v>2670000</v>
      </c>
      <c r="V105" s="92">
        <v>2670000</v>
      </c>
      <c r="W105" s="92">
        <v>0</v>
      </c>
      <c r="X105" s="92">
        <v>0</v>
      </c>
      <c r="Y105" s="92">
        <v>0</v>
      </c>
      <c r="Z105" s="488">
        <v>2670000</v>
      </c>
      <c r="AA105" s="487">
        <v>2881390</v>
      </c>
      <c r="AB105" s="227">
        <v>2881390</v>
      </c>
      <c r="AC105" s="227">
        <v>2084756</v>
      </c>
      <c r="AD105" s="227">
        <v>36600</v>
      </c>
      <c r="AE105" s="227">
        <v>0</v>
      </c>
      <c r="AF105" s="227">
        <v>2670000</v>
      </c>
      <c r="AG105" s="227">
        <v>2670000</v>
      </c>
      <c r="AH105" s="227">
        <v>0</v>
      </c>
      <c r="AI105" s="227">
        <v>0</v>
      </c>
      <c r="AJ105" s="227">
        <v>0</v>
      </c>
      <c r="AK105" s="227">
        <v>2670000</v>
      </c>
      <c r="AL105" s="345">
        <v>5551390</v>
      </c>
    </row>
    <row r="106" spans="1:38" s="77" customFormat="1" ht="20.45" customHeight="1" x14ac:dyDescent="0.2">
      <c r="A106" s="160" t="s">
        <v>44</v>
      </c>
      <c r="B106" s="162" t="s">
        <v>156</v>
      </c>
      <c r="C106" s="162" t="s">
        <v>69</v>
      </c>
      <c r="D106" s="393" t="s">
        <v>311</v>
      </c>
      <c r="E106" s="419">
        <v>2656390</v>
      </c>
      <c r="F106" s="229">
        <v>2656390</v>
      </c>
      <c r="G106" s="229">
        <v>2084756</v>
      </c>
      <c r="H106" s="229">
        <v>36600</v>
      </c>
      <c r="I106" s="229">
        <v>0</v>
      </c>
      <c r="J106" s="229">
        <v>0</v>
      </c>
      <c r="K106" s="229">
        <v>0</v>
      </c>
      <c r="L106" s="229">
        <v>0</v>
      </c>
      <c r="M106" s="229">
        <v>0</v>
      </c>
      <c r="N106" s="229">
        <v>0</v>
      </c>
      <c r="O106" s="420">
        <v>0</v>
      </c>
      <c r="P106" s="472">
        <v>0</v>
      </c>
      <c r="Q106" s="473"/>
      <c r="R106" s="473"/>
      <c r="S106" s="473"/>
      <c r="T106" s="473"/>
      <c r="U106" s="450">
        <v>0</v>
      </c>
      <c r="V106" s="473"/>
      <c r="W106" s="473"/>
      <c r="X106" s="473"/>
      <c r="Y106" s="473"/>
      <c r="Z106" s="474"/>
      <c r="AA106" s="472">
        <v>2656390</v>
      </c>
      <c r="AB106" s="229">
        <v>2656390</v>
      </c>
      <c r="AC106" s="229">
        <v>2084756</v>
      </c>
      <c r="AD106" s="229">
        <v>36600</v>
      </c>
      <c r="AE106" s="229">
        <v>0</v>
      </c>
      <c r="AF106" s="229">
        <v>0</v>
      </c>
      <c r="AG106" s="229">
        <v>0</v>
      </c>
      <c r="AH106" s="229">
        <v>0</v>
      </c>
      <c r="AI106" s="229">
        <v>0</v>
      </c>
      <c r="AJ106" s="229">
        <v>0</v>
      </c>
      <c r="AK106" s="229">
        <v>0</v>
      </c>
      <c r="AL106" s="230">
        <v>2656390</v>
      </c>
    </row>
    <row r="107" spans="1:38" s="77" customFormat="1" x14ac:dyDescent="0.2">
      <c r="A107" s="158" t="s">
        <v>356</v>
      </c>
      <c r="B107" s="189" t="s">
        <v>308</v>
      </c>
      <c r="C107" s="189" t="s">
        <v>86</v>
      </c>
      <c r="D107" s="410" t="s">
        <v>310</v>
      </c>
      <c r="E107" s="419">
        <v>1000000</v>
      </c>
      <c r="F107" s="229">
        <v>0</v>
      </c>
      <c r="G107" s="229">
        <v>0</v>
      </c>
      <c r="H107" s="229">
        <v>0</v>
      </c>
      <c r="I107" s="229">
        <v>0</v>
      </c>
      <c r="J107" s="229">
        <v>0</v>
      </c>
      <c r="K107" s="229">
        <v>0</v>
      </c>
      <c r="L107" s="229">
        <v>0</v>
      </c>
      <c r="M107" s="229">
        <v>0</v>
      </c>
      <c r="N107" s="229">
        <v>0</v>
      </c>
      <c r="O107" s="420">
        <v>0</v>
      </c>
      <c r="P107" s="472">
        <v>-1000000</v>
      </c>
      <c r="Q107" s="473"/>
      <c r="R107" s="473"/>
      <c r="S107" s="473"/>
      <c r="T107" s="473"/>
      <c r="U107" s="450">
        <v>0</v>
      </c>
      <c r="V107" s="493"/>
      <c r="W107" s="493"/>
      <c r="X107" s="493"/>
      <c r="Y107" s="493"/>
      <c r="Z107" s="494"/>
      <c r="AA107" s="472">
        <v>0</v>
      </c>
      <c r="AB107" s="229">
        <v>0</v>
      </c>
      <c r="AC107" s="229">
        <v>0</v>
      </c>
      <c r="AD107" s="229">
        <v>0</v>
      </c>
      <c r="AE107" s="229">
        <v>0</v>
      </c>
      <c r="AF107" s="229">
        <v>0</v>
      </c>
      <c r="AG107" s="229">
        <v>0</v>
      </c>
      <c r="AH107" s="229">
        <v>0</v>
      </c>
      <c r="AI107" s="229">
        <v>0</v>
      </c>
      <c r="AJ107" s="229">
        <v>0</v>
      </c>
      <c r="AK107" s="229">
        <v>0</v>
      </c>
      <c r="AL107" s="230">
        <v>0</v>
      </c>
    </row>
    <row r="108" spans="1:38" s="77" customFormat="1" ht="13.5" thickBot="1" x14ac:dyDescent="0.25">
      <c r="A108" s="309" t="s">
        <v>45</v>
      </c>
      <c r="B108" s="215" t="s">
        <v>46</v>
      </c>
      <c r="C108" s="215" t="s">
        <v>104</v>
      </c>
      <c r="D108" s="411" t="s">
        <v>47</v>
      </c>
      <c r="E108" s="428">
        <v>100000</v>
      </c>
      <c r="F108" s="310">
        <v>100000</v>
      </c>
      <c r="G108" s="310">
        <v>0</v>
      </c>
      <c r="H108" s="310">
        <v>0</v>
      </c>
      <c r="I108" s="310">
        <v>0</v>
      </c>
      <c r="J108" s="310">
        <v>0</v>
      </c>
      <c r="K108" s="310">
        <v>0</v>
      </c>
      <c r="L108" s="310">
        <v>0</v>
      </c>
      <c r="M108" s="310">
        <v>0</v>
      </c>
      <c r="N108" s="310">
        <v>0</v>
      </c>
      <c r="O108" s="429">
        <v>0</v>
      </c>
      <c r="P108" s="472">
        <v>125000</v>
      </c>
      <c r="Q108" s="473">
        <v>125000</v>
      </c>
      <c r="R108" s="473"/>
      <c r="S108" s="473"/>
      <c r="T108" s="473"/>
      <c r="U108" s="450">
        <v>2670000</v>
      </c>
      <c r="V108" s="457">
        <v>2670000</v>
      </c>
      <c r="W108" s="457"/>
      <c r="X108" s="457"/>
      <c r="Y108" s="457"/>
      <c r="Z108" s="458">
        <v>2670000</v>
      </c>
      <c r="AA108" s="497">
        <v>225000</v>
      </c>
      <c r="AB108" s="348">
        <v>225000</v>
      </c>
      <c r="AC108" s="348">
        <v>0</v>
      </c>
      <c r="AD108" s="348">
        <v>0</v>
      </c>
      <c r="AE108" s="348">
        <v>0</v>
      </c>
      <c r="AF108" s="348">
        <v>2670000</v>
      </c>
      <c r="AG108" s="348">
        <v>2670000</v>
      </c>
      <c r="AH108" s="348">
        <v>0</v>
      </c>
      <c r="AI108" s="348">
        <v>0</v>
      </c>
      <c r="AJ108" s="348">
        <v>0</v>
      </c>
      <c r="AK108" s="348">
        <v>2670000</v>
      </c>
      <c r="AL108" s="438">
        <v>2895000</v>
      </c>
    </row>
    <row r="109" spans="1:38" s="82" customFormat="1" ht="13.5" thickBot="1" x14ac:dyDescent="0.25">
      <c r="A109" s="113" t="s">
        <v>239</v>
      </c>
      <c r="B109" s="114" t="s">
        <v>239</v>
      </c>
      <c r="C109" s="114" t="s">
        <v>239</v>
      </c>
      <c r="D109" s="414" t="s">
        <v>245</v>
      </c>
      <c r="E109" s="435">
        <v>259651906</v>
      </c>
      <c r="F109" s="234">
        <v>258651906</v>
      </c>
      <c r="G109" s="234">
        <v>168376480</v>
      </c>
      <c r="H109" s="234">
        <v>16182110</v>
      </c>
      <c r="I109" s="234">
        <v>0</v>
      </c>
      <c r="J109" s="234">
        <v>15519695</v>
      </c>
      <c r="K109" s="234">
        <v>6964186</v>
      </c>
      <c r="L109" s="234">
        <v>8434209</v>
      </c>
      <c r="M109" s="234">
        <v>1145349</v>
      </c>
      <c r="N109" s="234">
        <v>52405</v>
      </c>
      <c r="O109" s="436">
        <v>7085486</v>
      </c>
      <c r="P109" s="498">
        <v>1090162</v>
      </c>
      <c r="Q109" s="499">
        <v>2090162</v>
      </c>
      <c r="R109" s="499">
        <v>-29770</v>
      </c>
      <c r="S109" s="499">
        <v>90400</v>
      </c>
      <c r="T109" s="499">
        <v>0</v>
      </c>
      <c r="U109" s="499">
        <v>8564832.6400000006</v>
      </c>
      <c r="V109" s="499">
        <v>8407561.9499999993</v>
      </c>
      <c r="W109" s="499">
        <v>191532.64</v>
      </c>
      <c r="X109" s="499">
        <v>0</v>
      </c>
      <c r="Y109" s="499">
        <v>0</v>
      </c>
      <c r="Z109" s="500">
        <v>8373300</v>
      </c>
      <c r="AA109" s="501">
        <v>260742068</v>
      </c>
      <c r="AB109" s="234">
        <v>260742068</v>
      </c>
      <c r="AC109" s="234">
        <v>168346710</v>
      </c>
      <c r="AD109" s="234">
        <v>16272510</v>
      </c>
      <c r="AE109" s="234">
        <v>0</v>
      </c>
      <c r="AF109" s="234">
        <v>24084527.640000001</v>
      </c>
      <c r="AG109" s="234">
        <v>15371747.949999999</v>
      </c>
      <c r="AH109" s="234">
        <v>8625741.6400000006</v>
      </c>
      <c r="AI109" s="234">
        <v>1145349</v>
      </c>
      <c r="AJ109" s="234">
        <v>52405</v>
      </c>
      <c r="AK109" s="234">
        <v>15458786</v>
      </c>
      <c r="AL109" s="312">
        <v>284826595.63999999</v>
      </c>
    </row>
    <row r="110" spans="1:38" s="82" customFormat="1" x14ac:dyDescent="0.2">
      <c r="A110" s="100"/>
      <c r="B110" s="100"/>
      <c r="C110" s="100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502"/>
      <c r="Q110" s="502"/>
      <c r="R110" s="502"/>
      <c r="S110" s="502"/>
      <c r="T110" s="502"/>
      <c r="U110" s="502"/>
      <c r="V110" s="502"/>
      <c r="W110" s="502"/>
      <c r="X110" s="502"/>
      <c r="Y110" s="502"/>
      <c r="Z110" s="502"/>
      <c r="AA110" s="102"/>
      <c r="AB110" s="102"/>
      <c r="AC110" s="102"/>
      <c r="AD110" s="102"/>
      <c r="AE110" s="102"/>
      <c r="AF110" s="102"/>
      <c r="AG110" s="102"/>
      <c r="AH110" s="102"/>
      <c r="AI110" s="102"/>
      <c r="AJ110" s="102"/>
      <c r="AK110" s="102"/>
      <c r="AL110" s="102"/>
    </row>
    <row r="111" spans="1:38" ht="29.45" customHeight="1" x14ac:dyDescent="0.3">
      <c r="A111" s="70"/>
      <c r="C111" s="4"/>
      <c r="D111" s="288" t="s">
        <v>345</v>
      </c>
      <c r="E111" s="169"/>
      <c r="F111" s="169"/>
      <c r="G111" s="83" t="s">
        <v>346</v>
      </c>
      <c r="H111" s="169"/>
      <c r="I111" s="169"/>
      <c r="J111" s="169"/>
      <c r="K111" s="169"/>
      <c r="L111" s="169"/>
      <c r="M111" s="169"/>
      <c r="N111" s="169"/>
      <c r="P111" s="503"/>
      <c r="Q111" s="503"/>
      <c r="R111" s="503"/>
      <c r="S111" s="503"/>
      <c r="T111" s="503"/>
      <c r="U111" s="503"/>
      <c r="V111" s="503"/>
      <c r="W111" s="503"/>
      <c r="X111" s="503"/>
      <c r="Y111" s="503"/>
      <c r="Z111" s="503"/>
      <c r="AA111" s="461"/>
      <c r="AB111" s="462"/>
      <c r="AC111" s="463"/>
      <c r="AD111" s="464"/>
      <c r="AE111" s="463"/>
      <c r="AF111" s="465"/>
      <c r="AG111" s="465"/>
      <c r="AH111" s="463"/>
      <c r="AI111" s="466"/>
      <c r="AJ111" s="466"/>
      <c r="AK111" s="466"/>
      <c r="AL111" s="467"/>
    </row>
    <row r="112" spans="1:38" x14ac:dyDescent="0.2">
      <c r="A112" s="4"/>
      <c r="B112" s="4"/>
      <c r="C112" s="4"/>
      <c r="D112" s="164"/>
      <c r="E112" s="164"/>
      <c r="F112" s="164"/>
      <c r="G112" s="164"/>
      <c r="H112" s="164"/>
      <c r="I112" s="164"/>
      <c r="J112" s="164"/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  <c r="Z112" s="164"/>
      <c r="AA112" s="82"/>
      <c r="AB112" s="4"/>
      <c r="AC112" s="4"/>
      <c r="AD112" s="4"/>
      <c r="AE112" s="4"/>
      <c r="AF112" s="82"/>
      <c r="AG112" s="82"/>
      <c r="AH112" s="4"/>
      <c r="AI112" s="4"/>
      <c r="AJ112" s="4"/>
      <c r="AK112" s="4"/>
      <c r="AL112" s="82"/>
    </row>
    <row r="113" spans="1:38" x14ac:dyDescent="0.2">
      <c r="A113" s="4"/>
      <c r="B113" s="4"/>
      <c r="C113" s="4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82"/>
      <c r="AB113" s="4"/>
      <c r="AC113" s="4"/>
      <c r="AD113" s="4"/>
      <c r="AE113" s="4"/>
      <c r="AF113" s="82"/>
      <c r="AG113" s="82"/>
      <c r="AH113" s="4"/>
      <c r="AI113" s="4"/>
      <c r="AJ113" s="4"/>
      <c r="AK113" s="4"/>
      <c r="AL113" s="82"/>
    </row>
  </sheetData>
  <mergeCells count="47">
    <mergeCell ref="AL9:AL12"/>
    <mergeCell ref="M1:N1"/>
    <mergeCell ref="M2:N2"/>
    <mergeCell ref="AA8:AK8"/>
    <mergeCell ref="B9:B12"/>
    <mergeCell ref="O11:O12"/>
    <mergeCell ref="P11:P12"/>
    <mergeCell ref="AB11:AB12"/>
    <mergeCell ref="AC11:AD11"/>
    <mergeCell ref="AE11:AE12"/>
    <mergeCell ref="AF11:AF12"/>
    <mergeCell ref="AG11:AG12"/>
    <mergeCell ref="AH11:AH12"/>
    <mergeCell ref="AI11:AJ11"/>
    <mergeCell ref="AK11:AK12"/>
    <mergeCell ref="M3:P3"/>
    <mergeCell ref="W11:W12"/>
    <mergeCell ref="AA9:AK9"/>
    <mergeCell ref="AA10:AE10"/>
    <mergeCell ref="AF10:AK10"/>
    <mergeCell ref="A9:A12"/>
    <mergeCell ref="C9:C12"/>
    <mergeCell ref="E11:E12"/>
    <mergeCell ref="F11:F12"/>
    <mergeCell ref="G11:H11"/>
    <mergeCell ref="I11:I12"/>
    <mergeCell ref="J11:J12"/>
    <mergeCell ref="K11:K12"/>
    <mergeCell ref="L11:L12"/>
    <mergeCell ref="M11:N11"/>
    <mergeCell ref="AA11:AA12"/>
    <mergeCell ref="L4:M4"/>
    <mergeCell ref="X11:Y11"/>
    <mergeCell ref="Z11:Z12"/>
    <mergeCell ref="A5:P5"/>
    <mergeCell ref="Q11:Q12"/>
    <mergeCell ref="R11:S11"/>
    <mergeCell ref="T11:T12"/>
    <mergeCell ref="U11:U12"/>
    <mergeCell ref="V11:V12"/>
    <mergeCell ref="D9:D12"/>
    <mergeCell ref="E9:O9"/>
    <mergeCell ref="P9:Z9"/>
    <mergeCell ref="E10:I10"/>
    <mergeCell ref="J10:O10"/>
    <mergeCell ref="P10:T10"/>
    <mergeCell ref="U10:Z10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5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34"/>
  </sheetPr>
  <dimension ref="A1:T35"/>
  <sheetViews>
    <sheetView showGridLines="0" showZeros="0" view="pageBreakPreview" zoomScale="60" zoomScaleNormal="69" workbookViewId="0">
      <selection activeCell="L2" sqref="L2"/>
    </sheetView>
  </sheetViews>
  <sheetFormatPr defaultColWidth="9.1640625" defaultRowHeight="12.75" x14ac:dyDescent="0.2"/>
  <cols>
    <col min="1" max="2" width="10.33203125" style="8" customWidth="1"/>
    <col min="3" max="3" width="8" style="8" customWidth="1"/>
    <col min="4" max="4" width="82.6640625" style="8" customWidth="1"/>
    <col min="5" max="5" width="9.33203125" style="8" customWidth="1"/>
    <col min="6" max="6" width="12.6640625" style="8" customWidth="1"/>
    <col min="7" max="7" width="9.33203125" style="8" customWidth="1"/>
    <col min="8" max="8" width="11" style="8" customWidth="1"/>
    <col min="9" max="9" width="9.33203125" style="8" customWidth="1"/>
    <col min="10" max="10" width="11.33203125" style="8" customWidth="1"/>
    <col min="11" max="11" width="9.33203125" style="8" customWidth="1"/>
    <col min="12" max="12" width="12.6640625" style="8" customWidth="1"/>
    <col min="13" max="13" width="9.33203125" style="8" customWidth="1"/>
    <col min="14" max="15" width="10.83203125" style="8" customWidth="1"/>
    <col min="16" max="16" width="12.6640625" style="8" customWidth="1"/>
    <col min="17" max="16384" width="9.1640625" style="8"/>
  </cols>
  <sheetData>
    <row r="1" spans="1:20" x14ac:dyDescent="0.2">
      <c r="L1" s="449" t="s">
        <v>368</v>
      </c>
      <c r="N1" s="449"/>
      <c r="O1" s="4"/>
      <c r="P1" s="4"/>
    </row>
    <row r="2" spans="1:20" ht="13.9" customHeight="1" x14ac:dyDescent="0.2">
      <c r="A2" s="2"/>
      <c r="B2" s="2"/>
      <c r="C2" s="2"/>
      <c r="D2" s="7"/>
      <c r="E2" s="7"/>
      <c r="F2" s="7"/>
      <c r="G2" s="7"/>
      <c r="H2" s="7"/>
      <c r="I2" s="7"/>
      <c r="J2" s="7"/>
      <c r="K2" s="7"/>
      <c r="L2" s="449" t="s">
        <v>236</v>
      </c>
      <c r="N2" s="449"/>
      <c r="O2" s="4"/>
      <c r="P2" s="4"/>
    </row>
    <row r="3" spans="1:20" ht="42" customHeight="1" x14ac:dyDescent="0.2">
      <c r="A3" s="2"/>
      <c r="B3" s="2"/>
      <c r="C3" s="2"/>
      <c r="D3" s="7"/>
      <c r="E3" s="7"/>
      <c r="F3" s="7"/>
      <c r="G3" s="7"/>
      <c r="H3" s="7"/>
      <c r="I3" s="7"/>
      <c r="J3" s="7"/>
      <c r="K3" s="7"/>
      <c r="L3" s="560" t="s">
        <v>362</v>
      </c>
      <c r="M3" s="560"/>
      <c r="N3" s="560"/>
      <c r="O3" s="560"/>
      <c r="P3" s="560"/>
    </row>
    <row r="4" spans="1:20" ht="15" x14ac:dyDescent="0.2">
      <c r="A4" s="2"/>
      <c r="B4" s="2"/>
      <c r="C4" s="2"/>
      <c r="D4" s="7"/>
      <c r="E4" s="7"/>
      <c r="F4" s="7"/>
      <c r="G4" s="7"/>
      <c r="H4" s="7"/>
      <c r="I4" s="7"/>
      <c r="J4" s="7"/>
      <c r="K4" s="7"/>
      <c r="L4" s="564" t="s">
        <v>364</v>
      </c>
      <c r="M4" s="564"/>
      <c r="N4" s="448" t="s">
        <v>363</v>
      </c>
      <c r="O4" s="448"/>
      <c r="P4" s="448"/>
    </row>
    <row r="5" spans="1:20" ht="17.45" customHeight="1" x14ac:dyDescent="0.2">
      <c r="A5" s="2"/>
      <c r="B5" s="2"/>
      <c r="C5" s="2"/>
      <c r="D5" s="565" t="s">
        <v>305</v>
      </c>
      <c r="E5" s="566"/>
      <c r="F5" s="566"/>
      <c r="G5" s="566"/>
      <c r="H5" s="566"/>
      <c r="I5" s="566"/>
      <c r="J5" s="566"/>
      <c r="K5" s="566"/>
      <c r="L5" s="566"/>
    </row>
    <row r="6" spans="1:20" ht="48.75" customHeight="1" x14ac:dyDescent="0.3">
      <c r="A6" s="3"/>
      <c r="B6" s="3"/>
      <c r="C6" s="9"/>
      <c r="D6" s="566"/>
      <c r="E6" s="566"/>
      <c r="F6" s="566"/>
      <c r="G6" s="566"/>
      <c r="H6" s="566"/>
      <c r="I6" s="566"/>
      <c r="J6" s="566"/>
      <c r="K6" s="566"/>
      <c r="L6" s="566"/>
      <c r="Q6" s="7"/>
      <c r="R6" s="7"/>
      <c r="S6" s="7"/>
      <c r="T6" s="7"/>
    </row>
    <row r="7" spans="1:20" s="19" customFormat="1" ht="18.75" x14ac:dyDescent="0.3">
      <c r="A7" s="79"/>
      <c r="B7" s="43"/>
      <c r="C7" s="43"/>
      <c r="D7" s="177">
        <v>18541000000</v>
      </c>
      <c r="E7" s="96"/>
      <c r="F7" s="76"/>
      <c r="G7" s="31"/>
      <c r="H7" s="76"/>
      <c r="I7" s="76"/>
      <c r="J7" s="3"/>
      <c r="K7" s="3"/>
      <c r="L7" s="34"/>
      <c r="M7" s="34"/>
      <c r="N7" s="34"/>
      <c r="O7" s="34"/>
      <c r="P7" s="157"/>
      <c r="Q7" s="85"/>
    </row>
    <row r="8" spans="1:20" s="19" customFormat="1" ht="18.75" x14ac:dyDescent="0.3">
      <c r="A8" s="79"/>
      <c r="B8" s="43"/>
      <c r="C8" s="43"/>
      <c r="D8" s="178" t="s">
        <v>260</v>
      </c>
      <c r="E8" s="96"/>
      <c r="F8" s="76"/>
      <c r="G8" s="31"/>
      <c r="H8" s="76"/>
      <c r="I8" s="76"/>
      <c r="J8" s="3"/>
      <c r="K8" s="3"/>
      <c r="L8" s="34"/>
      <c r="M8" s="34"/>
      <c r="N8" s="34"/>
      <c r="O8" s="34"/>
      <c r="P8" s="157"/>
      <c r="Q8" s="85"/>
    </row>
    <row r="9" spans="1:20" ht="15.75" customHeight="1" x14ac:dyDescent="0.3">
      <c r="A9" s="3"/>
      <c r="B9" s="3"/>
      <c r="C9" s="9"/>
      <c r="D9" s="29"/>
      <c r="E9" s="29"/>
      <c r="F9" s="29"/>
      <c r="G9" s="29"/>
      <c r="H9" s="29"/>
      <c r="I9" s="29"/>
      <c r="J9" s="29"/>
      <c r="K9" s="29"/>
      <c r="L9" s="29"/>
      <c r="M9" s="2"/>
      <c r="N9" s="2"/>
      <c r="O9" s="2"/>
      <c r="P9" s="72" t="s">
        <v>249</v>
      </c>
      <c r="Q9" s="7"/>
      <c r="R9" s="7"/>
      <c r="S9" s="7"/>
      <c r="T9" s="7"/>
    </row>
    <row r="10" spans="1:20" ht="30.75" customHeight="1" x14ac:dyDescent="0.2">
      <c r="A10" s="572" t="s">
        <v>242</v>
      </c>
      <c r="B10" s="572" t="s">
        <v>262</v>
      </c>
      <c r="C10" s="572" t="s">
        <v>263</v>
      </c>
      <c r="D10" s="573" t="s">
        <v>264</v>
      </c>
      <c r="E10" s="575" t="s">
        <v>59</v>
      </c>
      <c r="F10" s="575"/>
      <c r="G10" s="575"/>
      <c r="H10" s="576"/>
      <c r="I10" s="574" t="s">
        <v>60</v>
      </c>
      <c r="J10" s="575"/>
      <c r="K10" s="575"/>
      <c r="L10" s="575"/>
      <c r="M10" s="569" t="s">
        <v>267</v>
      </c>
      <c r="N10" s="569"/>
      <c r="O10" s="569"/>
      <c r="P10" s="569"/>
      <c r="Q10" s="7"/>
      <c r="R10" s="7"/>
      <c r="S10" s="7"/>
      <c r="T10" s="7"/>
    </row>
    <row r="11" spans="1:20" ht="28.5" customHeight="1" x14ac:dyDescent="0.2">
      <c r="A11" s="572"/>
      <c r="B11" s="572"/>
      <c r="C11" s="572"/>
      <c r="D11" s="573"/>
      <c r="E11" s="567" t="s">
        <v>265</v>
      </c>
      <c r="F11" s="570" t="s">
        <v>266</v>
      </c>
      <c r="G11" s="570"/>
      <c r="H11" s="567" t="s">
        <v>63</v>
      </c>
      <c r="I11" s="567" t="s">
        <v>265</v>
      </c>
      <c r="J11" s="570" t="s">
        <v>266</v>
      </c>
      <c r="K11" s="570"/>
      <c r="L11" s="567" t="s">
        <v>63</v>
      </c>
      <c r="M11" s="567" t="s">
        <v>265</v>
      </c>
      <c r="N11" s="570" t="s">
        <v>266</v>
      </c>
      <c r="O11" s="570"/>
      <c r="P11" s="567" t="s">
        <v>63</v>
      </c>
      <c r="Q11" s="7"/>
      <c r="R11" s="7"/>
      <c r="S11" s="7"/>
      <c r="T11" s="7"/>
    </row>
    <row r="12" spans="1:20" ht="60" customHeight="1" thickBot="1" x14ac:dyDescent="0.25">
      <c r="A12" s="572"/>
      <c r="B12" s="572"/>
      <c r="C12" s="572"/>
      <c r="D12" s="573"/>
      <c r="E12" s="568"/>
      <c r="F12" s="112" t="s">
        <v>244</v>
      </c>
      <c r="G12" s="115" t="s">
        <v>253</v>
      </c>
      <c r="H12" s="568"/>
      <c r="I12" s="568"/>
      <c r="J12" s="112" t="s">
        <v>244</v>
      </c>
      <c r="K12" s="115" t="s">
        <v>253</v>
      </c>
      <c r="L12" s="568"/>
      <c r="M12" s="568"/>
      <c r="N12" s="112" t="s">
        <v>244</v>
      </c>
      <c r="O12" s="115" t="s">
        <v>253</v>
      </c>
      <c r="P12" s="568"/>
      <c r="Q12" s="7"/>
      <c r="R12" s="7"/>
      <c r="S12" s="7"/>
      <c r="T12" s="7"/>
    </row>
    <row r="13" spans="1:20" s="294" customFormat="1" x14ac:dyDescent="0.2">
      <c r="A13" s="290" t="s">
        <v>150</v>
      </c>
      <c r="B13" s="291"/>
      <c r="C13" s="291"/>
      <c r="D13" s="292" t="s">
        <v>51</v>
      </c>
      <c r="E13" s="293">
        <f t="shared" ref="E13:P13" si="0">SUM(E15)</f>
        <v>0</v>
      </c>
      <c r="F13" s="293">
        <f t="shared" si="0"/>
        <v>9400</v>
      </c>
      <c r="G13" s="293">
        <f t="shared" si="0"/>
        <v>0</v>
      </c>
      <c r="H13" s="293">
        <f t="shared" si="0"/>
        <v>9400</v>
      </c>
      <c r="I13" s="293">
        <f t="shared" si="0"/>
        <v>0</v>
      </c>
      <c r="J13" s="293">
        <f t="shared" si="0"/>
        <v>-10000</v>
      </c>
      <c r="K13" s="293">
        <f t="shared" si="0"/>
        <v>0</v>
      </c>
      <c r="L13" s="293">
        <f t="shared" si="0"/>
        <v>-10000</v>
      </c>
      <c r="M13" s="293">
        <f t="shared" si="0"/>
        <v>0</v>
      </c>
      <c r="N13" s="293">
        <f t="shared" si="0"/>
        <v>-600</v>
      </c>
      <c r="O13" s="293">
        <f t="shared" si="0"/>
        <v>0</v>
      </c>
      <c r="P13" s="293">
        <f t="shared" si="0"/>
        <v>-600</v>
      </c>
    </row>
    <row r="14" spans="1:20" s="299" customFormat="1" x14ac:dyDescent="0.2">
      <c r="A14" s="295" t="s">
        <v>151</v>
      </c>
      <c r="B14" s="296"/>
      <c r="C14" s="296"/>
      <c r="D14" s="297" t="s">
        <v>51</v>
      </c>
      <c r="E14" s="298">
        <f t="shared" ref="E14:P14" si="1">SUM(E15)</f>
        <v>0</v>
      </c>
      <c r="F14" s="298">
        <f t="shared" si="1"/>
        <v>9400</v>
      </c>
      <c r="G14" s="298">
        <f t="shared" si="1"/>
        <v>0</v>
      </c>
      <c r="H14" s="298">
        <f t="shared" si="1"/>
        <v>9400</v>
      </c>
      <c r="I14" s="298">
        <f t="shared" si="1"/>
        <v>0</v>
      </c>
      <c r="J14" s="298">
        <f t="shared" si="1"/>
        <v>-10000</v>
      </c>
      <c r="K14" s="298">
        <f t="shared" si="1"/>
        <v>0</v>
      </c>
      <c r="L14" s="298">
        <f t="shared" si="1"/>
        <v>-10000</v>
      </c>
      <c r="M14" s="298">
        <f t="shared" si="1"/>
        <v>0</v>
      </c>
      <c r="N14" s="298">
        <f t="shared" si="1"/>
        <v>-600</v>
      </c>
      <c r="O14" s="298">
        <f t="shared" si="1"/>
        <v>0</v>
      </c>
      <c r="P14" s="298">
        <f t="shared" si="1"/>
        <v>-600</v>
      </c>
    </row>
    <row r="15" spans="1:20" s="299" customFormat="1" ht="28.5" hidden="1" x14ac:dyDescent="0.2">
      <c r="A15" s="300" t="s">
        <v>225</v>
      </c>
      <c r="B15" s="300" t="s">
        <v>227</v>
      </c>
      <c r="C15" s="300"/>
      <c r="D15" s="301" t="s">
        <v>226</v>
      </c>
      <c r="E15" s="302">
        <f>SUM(E16:E17)</f>
        <v>0</v>
      </c>
      <c r="F15" s="302">
        <f t="shared" ref="F15:P15" si="2">SUM(F16:F17)</f>
        <v>9400</v>
      </c>
      <c r="G15" s="302">
        <f t="shared" si="2"/>
        <v>0</v>
      </c>
      <c r="H15" s="302">
        <f t="shared" si="2"/>
        <v>9400</v>
      </c>
      <c r="I15" s="302">
        <f t="shared" si="2"/>
        <v>0</v>
      </c>
      <c r="J15" s="302">
        <f t="shared" si="2"/>
        <v>-10000</v>
      </c>
      <c r="K15" s="302">
        <f t="shared" si="2"/>
        <v>0</v>
      </c>
      <c r="L15" s="302">
        <f t="shared" si="2"/>
        <v>-10000</v>
      </c>
      <c r="M15" s="302">
        <f t="shared" si="2"/>
        <v>0</v>
      </c>
      <c r="N15" s="302">
        <f t="shared" si="2"/>
        <v>-600</v>
      </c>
      <c r="O15" s="302">
        <f t="shared" si="2"/>
        <v>0</v>
      </c>
      <c r="P15" s="302">
        <f t="shared" si="2"/>
        <v>-600</v>
      </c>
    </row>
    <row r="16" spans="1:20" s="299" customFormat="1" ht="45" x14ac:dyDescent="0.2">
      <c r="A16" s="303" t="s">
        <v>231</v>
      </c>
      <c r="B16" s="304" t="s">
        <v>233</v>
      </c>
      <c r="C16" s="304" t="s">
        <v>70</v>
      </c>
      <c r="D16" s="305" t="s">
        <v>365</v>
      </c>
      <c r="E16" s="306"/>
      <c r="F16" s="306">
        <v>9400</v>
      </c>
      <c r="G16" s="306"/>
      <c r="H16" s="306">
        <f>SUM(E16+F16)</f>
        <v>9400</v>
      </c>
      <c r="I16" s="306"/>
      <c r="J16" s="306"/>
      <c r="K16" s="306"/>
      <c r="L16" s="306">
        <f>SUM(I16+J16)</f>
        <v>0</v>
      </c>
      <c r="M16" s="306"/>
      <c r="N16" s="306">
        <f t="shared" ref="N16:P17" si="3">SUM(F16+J16)</f>
        <v>9400</v>
      </c>
      <c r="O16" s="306">
        <f t="shared" si="3"/>
        <v>0</v>
      </c>
      <c r="P16" s="306">
        <f t="shared" si="3"/>
        <v>9400</v>
      </c>
    </row>
    <row r="17" spans="1:16" s="299" customFormat="1" ht="45" x14ac:dyDescent="0.2">
      <c r="A17" s="303" t="s">
        <v>232</v>
      </c>
      <c r="B17" s="304" t="s">
        <v>234</v>
      </c>
      <c r="C17" s="304" t="s">
        <v>70</v>
      </c>
      <c r="D17" s="305" t="s">
        <v>366</v>
      </c>
      <c r="E17" s="306"/>
      <c r="F17" s="306"/>
      <c r="G17" s="306"/>
      <c r="H17" s="306">
        <f>SUM(E17+F17)</f>
        <v>0</v>
      </c>
      <c r="I17" s="306"/>
      <c r="J17" s="306">
        <v>-10000</v>
      </c>
      <c r="K17" s="306"/>
      <c r="L17" s="306">
        <f>SUM(I17+J17)</f>
        <v>-10000</v>
      </c>
      <c r="M17" s="306"/>
      <c r="N17" s="306">
        <f t="shared" si="3"/>
        <v>-10000</v>
      </c>
      <c r="O17" s="306">
        <f t="shared" si="3"/>
        <v>0</v>
      </c>
      <c r="P17" s="306">
        <f t="shared" si="3"/>
        <v>-10000</v>
      </c>
    </row>
    <row r="18" spans="1:16" ht="27.75" customHeight="1" x14ac:dyDescent="0.2">
      <c r="A18" s="25" t="s">
        <v>239</v>
      </c>
      <c r="B18" s="25" t="s">
        <v>239</v>
      </c>
      <c r="C18" s="28" t="s">
        <v>239</v>
      </c>
      <c r="D18" s="26" t="s">
        <v>245</v>
      </c>
      <c r="E18" s="71">
        <f t="shared" ref="E18:P18" si="4">SUM(E15)</f>
        <v>0</v>
      </c>
      <c r="F18" s="71">
        <f t="shared" si="4"/>
        <v>9400</v>
      </c>
      <c r="G18" s="71">
        <f t="shared" si="4"/>
        <v>0</v>
      </c>
      <c r="H18" s="71">
        <f t="shared" si="4"/>
        <v>9400</v>
      </c>
      <c r="I18" s="71">
        <f t="shared" si="4"/>
        <v>0</v>
      </c>
      <c r="J18" s="71">
        <f t="shared" si="4"/>
        <v>-10000</v>
      </c>
      <c r="K18" s="71">
        <f t="shared" si="4"/>
        <v>0</v>
      </c>
      <c r="L18" s="71">
        <f t="shared" si="4"/>
        <v>-10000</v>
      </c>
      <c r="M18" s="71">
        <f t="shared" si="4"/>
        <v>0</v>
      </c>
      <c r="N18" s="71">
        <f t="shared" si="4"/>
        <v>-600</v>
      </c>
      <c r="O18" s="71">
        <f t="shared" si="4"/>
        <v>0</v>
      </c>
      <c r="P18" s="71">
        <f t="shared" si="4"/>
        <v>-600</v>
      </c>
    </row>
    <row r="19" spans="1:16" ht="9" customHeight="1" x14ac:dyDescent="0.2"/>
    <row r="20" spans="1:16" s="33" customFormat="1" x14ac:dyDescent="0.2"/>
    <row r="21" spans="1:16" s="33" customFormat="1" x14ac:dyDescent="0.2"/>
    <row r="22" spans="1:16" s="4" customFormat="1" ht="21.75" customHeight="1" x14ac:dyDescent="0.3">
      <c r="B22" s="288" t="s">
        <v>345</v>
      </c>
      <c r="C22" s="103"/>
      <c r="E22" s="174"/>
      <c r="F22" s="2"/>
      <c r="G22" s="174" t="s">
        <v>347</v>
      </c>
      <c r="H22" s="2"/>
      <c r="I22" s="2"/>
      <c r="J22" s="2"/>
      <c r="K22" s="2"/>
    </row>
    <row r="23" spans="1:16" s="33" customFormat="1" ht="27" customHeight="1" x14ac:dyDescent="0.2"/>
    <row r="32" spans="1:16" x14ac:dyDescent="0.2">
      <c r="A32" s="571" t="s">
        <v>73</v>
      </c>
      <c r="B32" s="571"/>
      <c r="C32" s="571"/>
      <c r="D32" s="571"/>
      <c r="E32" s="571"/>
      <c r="F32" s="571"/>
      <c r="G32" s="571"/>
      <c r="H32" s="571"/>
      <c r="I32" s="571"/>
      <c r="J32" s="571"/>
      <c r="K32" s="571"/>
      <c r="L32" s="571"/>
      <c r="M32" s="571"/>
      <c r="N32" s="571"/>
      <c r="O32" s="571"/>
      <c r="P32" s="571"/>
    </row>
    <row r="33" spans="1:16" x14ac:dyDescent="0.2">
      <c r="A33" s="571" t="s">
        <v>78</v>
      </c>
      <c r="B33" s="571"/>
      <c r="C33" s="571"/>
      <c r="D33" s="571"/>
      <c r="E33" s="571"/>
      <c r="F33" s="571"/>
      <c r="G33" s="571"/>
      <c r="H33" s="571"/>
      <c r="I33" s="571"/>
      <c r="J33" s="571"/>
      <c r="K33" s="571"/>
      <c r="L33" s="571"/>
      <c r="M33" s="571"/>
      <c r="N33" s="571"/>
      <c r="O33" s="571"/>
      <c r="P33" s="571"/>
    </row>
    <row r="34" spans="1:16" x14ac:dyDescent="0.2">
      <c r="A34" s="571" t="s">
        <v>74</v>
      </c>
      <c r="B34" s="571"/>
      <c r="C34" s="571"/>
      <c r="D34" s="571"/>
      <c r="E34" s="571"/>
      <c r="F34" s="571"/>
      <c r="G34" s="571"/>
      <c r="H34" s="571"/>
      <c r="I34" s="571"/>
      <c r="J34" s="571"/>
      <c r="K34" s="571"/>
      <c r="L34" s="571"/>
      <c r="M34" s="571"/>
      <c r="N34" s="571"/>
      <c r="O34" s="571"/>
      <c r="P34" s="571"/>
    </row>
    <row r="35" spans="1:16" x14ac:dyDescent="0.2">
      <c r="A35" s="571" t="s">
        <v>77</v>
      </c>
      <c r="B35" s="571"/>
      <c r="C35" s="571"/>
      <c r="D35" s="571"/>
      <c r="E35" s="571"/>
      <c r="F35" s="571"/>
      <c r="G35" s="571"/>
      <c r="H35" s="571"/>
      <c r="I35" s="571"/>
      <c r="J35" s="571"/>
      <c r="K35" s="571"/>
      <c r="L35" s="571"/>
      <c r="M35" s="571"/>
      <c r="N35" s="571"/>
      <c r="O35" s="571"/>
      <c r="P35" s="571"/>
    </row>
  </sheetData>
  <mergeCells count="23">
    <mergeCell ref="A35:P35"/>
    <mergeCell ref="L11:L12"/>
    <mergeCell ref="P11:P12"/>
    <mergeCell ref="A34:P34"/>
    <mergeCell ref="A32:P32"/>
    <mergeCell ref="A33:P33"/>
    <mergeCell ref="E11:E12"/>
    <mergeCell ref="I11:I12"/>
    <mergeCell ref="A10:A12"/>
    <mergeCell ref="B10:B12"/>
    <mergeCell ref="C10:C12"/>
    <mergeCell ref="D10:D12"/>
    <mergeCell ref="J11:K11"/>
    <mergeCell ref="N11:O11"/>
    <mergeCell ref="I10:L10"/>
    <mergeCell ref="E10:H10"/>
    <mergeCell ref="L3:P3"/>
    <mergeCell ref="L4:M4"/>
    <mergeCell ref="D5:L6"/>
    <mergeCell ref="M11:M12"/>
    <mergeCell ref="M10:P10"/>
    <mergeCell ref="H11:H12"/>
    <mergeCell ref="F11:G11"/>
  </mergeCells>
  <phoneticPr fontId="3" type="noConversion"/>
  <printOptions horizontalCentered="1"/>
  <pageMargins left="0.19685039370078741" right="0" top="0.59055118110236227" bottom="0.39370078740157483" header="0.31496062992125984" footer="0.31496062992125984"/>
  <pageSetup paperSize="9" scale="65" fitToHeight="0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W102"/>
  <sheetViews>
    <sheetView showZeros="0" zoomScale="55" zoomScaleNormal="55" zoomScaleSheetLayoutView="55" workbookViewId="0">
      <pane xSplit="6" ySplit="15" topLeftCell="G37" activePane="bottomRight" state="frozen"/>
      <selection activeCell="A7" sqref="A7:F7"/>
      <selection pane="topRight" activeCell="A7" sqref="A7:F7"/>
      <selection pane="bottomLeft" activeCell="A7" sqref="A7:F7"/>
      <selection pane="bottomRight" activeCell="L6" sqref="L6"/>
    </sheetView>
  </sheetViews>
  <sheetFormatPr defaultColWidth="9.1640625" defaultRowHeight="12.75" x14ac:dyDescent="0.2"/>
  <cols>
    <col min="1" max="1" width="11.33203125" style="27" customWidth="1"/>
    <col min="2" max="2" width="10.33203125" style="27" customWidth="1"/>
    <col min="3" max="3" width="8.1640625" style="27" customWidth="1"/>
    <col min="4" max="4" width="64.83203125" style="6" customWidth="1"/>
    <col min="5" max="5" width="63.1640625" style="27" customWidth="1"/>
    <col min="6" max="10" width="14.33203125" style="27" customWidth="1"/>
    <col min="11" max="11" width="12.5" style="27" bestFit="1" customWidth="1"/>
    <col min="12" max="12" width="11" style="27" customWidth="1"/>
    <col min="13" max="13" width="12.33203125" style="27" customWidth="1"/>
    <col min="14" max="14" width="12.5" style="27" customWidth="1"/>
    <col min="15" max="15" width="19.33203125" style="27" customWidth="1"/>
    <col min="16" max="16" width="16" style="6" customWidth="1"/>
    <col min="17" max="17" width="15" style="6" customWidth="1"/>
    <col min="18" max="18" width="14" style="6" customWidth="1"/>
    <col min="19" max="19" width="11.33203125" style="5" bestFit="1" customWidth="1"/>
    <col min="20" max="16384" width="9.1640625" style="5"/>
  </cols>
  <sheetData>
    <row r="1" spans="1:49" s="20" customFormat="1" ht="11.1" hidden="1" customHeight="1" x14ac:dyDescent="0.25">
      <c r="A1" s="110"/>
      <c r="B1" s="110"/>
      <c r="C1" s="110"/>
      <c r="D1" s="110"/>
      <c r="E1" s="110"/>
      <c r="M1" s="110"/>
      <c r="N1" s="110"/>
      <c r="O1" s="110"/>
      <c r="S1" s="155"/>
    </row>
    <row r="2" spans="1:49" s="20" customFormat="1" ht="15.75" x14ac:dyDescent="0.25">
      <c r="A2" s="110"/>
      <c r="B2" s="110"/>
      <c r="C2" s="110"/>
      <c r="D2" s="110"/>
      <c r="E2" s="110"/>
      <c r="J2" s="449" t="s">
        <v>367</v>
      </c>
      <c r="K2" s="8"/>
      <c r="L2" s="449"/>
      <c r="M2" s="4"/>
      <c r="N2" s="4"/>
      <c r="S2" s="155"/>
    </row>
    <row r="3" spans="1:49" s="20" customFormat="1" ht="15" customHeight="1" x14ac:dyDescent="0.25">
      <c r="A3" s="110"/>
      <c r="B3" s="110"/>
      <c r="C3" s="110"/>
      <c r="D3" s="110"/>
      <c r="E3" s="110"/>
      <c r="J3" s="449" t="s">
        <v>236</v>
      </c>
      <c r="K3" s="8"/>
      <c r="L3" s="449"/>
      <c r="M3" s="4"/>
      <c r="N3" s="4"/>
      <c r="S3" s="156"/>
    </row>
    <row r="4" spans="1:49" ht="53.45" customHeight="1" x14ac:dyDescent="0.2">
      <c r="J4" s="560" t="s">
        <v>362</v>
      </c>
      <c r="K4" s="560"/>
      <c r="L4" s="560"/>
      <c r="M4" s="447"/>
      <c r="N4" s="447"/>
      <c r="S4" s="48"/>
    </row>
    <row r="5" spans="1:49" ht="19.350000000000001" customHeight="1" x14ac:dyDescent="0.2">
      <c r="J5" s="564">
        <v>44280</v>
      </c>
      <c r="K5" s="564"/>
      <c r="L5" s="448" t="s">
        <v>394</v>
      </c>
      <c r="M5" s="448"/>
      <c r="N5" s="448"/>
      <c r="P5" s="109"/>
      <c r="Q5" s="109"/>
      <c r="R5" s="86"/>
    </row>
    <row r="6" spans="1:49" ht="47.1" customHeight="1" x14ac:dyDescent="0.2">
      <c r="A6" s="531" t="s">
        <v>306</v>
      </c>
      <c r="B6" s="531"/>
      <c r="C6" s="531"/>
      <c r="D6" s="531"/>
      <c r="E6" s="531"/>
      <c r="F6" s="531"/>
      <c r="G6" s="439"/>
      <c r="H6" s="439"/>
      <c r="I6" s="439"/>
      <c r="J6" s="439"/>
      <c r="K6" s="439"/>
      <c r="L6" s="439"/>
      <c r="M6" s="439"/>
      <c r="N6" s="439"/>
      <c r="O6" s="439"/>
      <c r="P6" s="439"/>
      <c r="Q6" s="439"/>
      <c r="R6" s="439"/>
    </row>
    <row r="7" spans="1:49" ht="22.5" x14ac:dyDescent="0.2">
      <c r="A7" s="73"/>
      <c r="B7" s="176"/>
      <c r="C7" s="590">
        <v>18541000000</v>
      </c>
      <c r="D7" s="590"/>
      <c r="E7" s="176"/>
      <c r="F7" s="176"/>
      <c r="G7" s="388"/>
      <c r="H7" s="388"/>
      <c r="I7" s="388"/>
      <c r="J7" s="388"/>
      <c r="K7" s="388"/>
      <c r="L7" s="388"/>
      <c r="M7" s="388"/>
      <c r="N7" s="388"/>
      <c r="O7" s="176"/>
      <c r="P7" s="176"/>
      <c r="Q7" s="176"/>
      <c r="R7" s="176"/>
    </row>
    <row r="8" spans="1:49" ht="17.45" customHeight="1" x14ac:dyDescent="0.2">
      <c r="A8" s="73"/>
      <c r="B8" s="176"/>
      <c r="C8" s="178" t="s">
        <v>260</v>
      </c>
      <c r="D8" s="176"/>
      <c r="E8" s="176"/>
      <c r="F8" s="176"/>
      <c r="G8" s="388"/>
      <c r="H8" s="388"/>
      <c r="I8" s="388"/>
      <c r="J8" s="388"/>
      <c r="K8" s="388"/>
      <c r="L8" s="388"/>
      <c r="M8" s="388"/>
      <c r="N8" s="388"/>
      <c r="O8" s="176"/>
      <c r="P8" s="176"/>
      <c r="Q8" s="176"/>
      <c r="R8" s="176"/>
    </row>
    <row r="9" spans="1:49" ht="19.5" thickBot="1" x14ac:dyDescent="0.35">
      <c r="A9" s="79"/>
      <c r="B9" s="43"/>
      <c r="C9" s="43"/>
      <c r="D9" s="30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30" t="s">
        <v>248</v>
      </c>
      <c r="Q9" s="31"/>
      <c r="R9" s="31"/>
    </row>
    <row r="10" spans="1:49" ht="19.5" hidden="1" thickBot="1" x14ac:dyDescent="0.35">
      <c r="A10" s="79"/>
      <c r="B10" s="43"/>
      <c r="C10" s="43"/>
      <c r="D10" s="30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30"/>
      <c r="Q10" s="31"/>
      <c r="R10" s="31"/>
    </row>
    <row r="11" spans="1:49" ht="17.45" customHeight="1" x14ac:dyDescent="0.2">
      <c r="A11" s="572" t="s">
        <v>242</v>
      </c>
      <c r="B11" s="572" t="s">
        <v>262</v>
      </c>
      <c r="C11" s="572" t="s">
        <v>263</v>
      </c>
      <c r="D11" s="592" t="s">
        <v>264</v>
      </c>
      <c r="E11" s="591" t="s">
        <v>246</v>
      </c>
      <c r="F11" s="591" t="s">
        <v>247</v>
      </c>
      <c r="G11" s="579" t="s">
        <v>357</v>
      </c>
      <c r="H11" s="580"/>
      <c r="I11" s="580"/>
      <c r="J11" s="585"/>
      <c r="K11" s="579" t="s">
        <v>358</v>
      </c>
      <c r="L11" s="580"/>
      <c r="M11" s="580"/>
      <c r="N11" s="581"/>
      <c r="O11" s="584" t="s">
        <v>361</v>
      </c>
      <c r="P11" s="580"/>
      <c r="Q11" s="580"/>
      <c r="R11" s="585"/>
    </row>
    <row r="12" spans="1:49" s="56" customFormat="1" ht="18.600000000000001" customHeight="1" x14ac:dyDescent="0.2">
      <c r="A12" s="572"/>
      <c r="B12" s="572"/>
      <c r="C12" s="572"/>
      <c r="D12" s="592"/>
      <c r="E12" s="591"/>
      <c r="F12" s="591"/>
      <c r="G12" s="588" t="s">
        <v>243</v>
      </c>
      <c r="H12" s="586" t="s">
        <v>61</v>
      </c>
      <c r="I12" s="582" t="s">
        <v>62</v>
      </c>
      <c r="J12" s="583"/>
      <c r="K12" s="588" t="s">
        <v>243</v>
      </c>
      <c r="L12" s="586" t="s">
        <v>61</v>
      </c>
      <c r="M12" s="582" t="s">
        <v>62</v>
      </c>
      <c r="N12" s="589"/>
      <c r="O12" s="587" t="s">
        <v>243</v>
      </c>
      <c r="P12" s="586" t="s">
        <v>61</v>
      </c>
      <c r="Q12" s="582" t="s">
        <v>62</v>
      </c>
      <c r="R12" s="583"/>
    </row>
    <row r="13" spans="1:49" s="56" customFormat="1" ht="65.099999999999994" customHeight="1" thickBot="1" x14ac:dyDescent="0.25">
      <c r="A13" s="572"/>
      <c r="B13" s="572"/>
      <c r="C13" s="572"/>
      <c r="D13" s="592"/>
      <c r="E13" s="591"/>
      <c r="F13" s="591"/>
      <c r="G13" s="588"/>
      <c r="H13" s="586"/>
      <c r="I13" s="440" t="s">
        <v>244</v>
      </c>
      <c r="J13" s="441" t="s">
        <v>360</v>
      </c>
      <c r="K13" s="588"/>
      <c r="L13" s="586"/>
      <c r="M13" s="440" t="s">
        <v>244</v>
      </c>
      <c r="N13" s="442" t="s">
        <v>360</v>
      </c>
      <c r="O13" s="587"/>
      <c r="P13" s="586"/>
      <c r="Q13" s="440" t="s">
        <v>244</v>
      </c>
      <c r="R13" s="441" t="s">
        <v>360</v>
      </c>
    </row>
    <row r="14" spans="1:49" s="107" customFormat="1" ht="14.25" x14ac:dyDescent="0.2">
      <c r="A14" s="443" t="s">
        <v>204</v>
      </c>
      <c r="B14" s="444"/>
      <c r="C14" s="444"/>
      <c r="D14" s="370" t="s">
        <v>106</v>
      </c>
      <c r="E14" s="445"/>
      <c r="F14" s="445"/>
      <c r="G14" s="235">
        <v>10859967</v>
      </c>
      <c r="H14" s="235">
        <v>9256941</v>
      </c>
      <c r="I14" s="235">
        <v>1603026</v>
      </c>
      <c r="J14" s="236">
        <v>1583026</v>
      </c>
      <c r="K14" s="139">
        <v>197000</v>
      </c>
      <c r="L14" s="139">
        <v>100000</v>
      </c>
      <c r="M14" s="139">
        <v>97000</v>
      </c>
      <c r="N14" s="139">
        <v>97000</v>
      </c>
      <c r="O14" s="235">
        <v>11052967</v>
      </c>
      <c r="P14" s="235">
        <v>9352941</v>
      </c>
      <c r="Q14" s="235">
        <v>1700026</v>
      </c>
      <c r="R14" s="236">
        <v>1680026</v>
      </c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</row>
    <row r="15" spans="1:49" s="107" customFormat="1" ht="14.25" x14ac:dyDescent="0.2">
      <c r="A15" s="36" t="s">
        <v>205</v>
      </c>
      <c r="B15" s="37"/>
      <c r="C15" s="37"/>
      <c r="D15" s="38" t="s">
        <v>106</v>
      </c>
      <c r="E15" s="140"/>
      <c r="F15" s="140"/>
      <c r="G15" s="237">
        <v>10859967</v>
      </c>
      <c r="H15" s="237">
        <v>9256941</v>
      </c>
      <c r="I15" s="237">
        <v>1603026</v>
      </c>
      <c r="J15" s="363">
        <v>1583026</v>
      </c>
      <c r="K15" s="140">
        <v>197000</v>
      </c>
      <c r="L15" s="140">
        <v>100000</v>
      </c>
      <c r="M15" s="140">
        <v>97000</v>
      </c>
      <c r="N15" s="140">
        <v>97000</v>
      </c>
      <c r="O15" s="237">
        <v>11052967</v>
      </c>
      <c r="P15" s="237">
        <v>9352941</v>
      </c>
      <c r="Q15" s="237">
        <v>1700026</v>
      </c>
      <c r="R15" s="363">
        <v>1680026</v>
      </c>
      <c r="S15" s="94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2"/>
      <c r="AW15" s="82"/>
    </row>
    <row r="16" spans="1:49" s="98" customFormat="1" ht="45" hidden="1" x14ac:dyDescent="0.25">
      <c r="A16" s="129" t="s">
        <v>206</v>
      </c>
      <c r="B16" s="130" t="s">
        <v>156</v>
      </c>
      <c r="C16" s="130" t="s">
        <v>69</v>
      </c>
      <c r="D16" s="136" t="s">
        <v>157</v>
      </c>
      <c r="E16" s="220" t="s">
        <v>274</v>
      </c>
      <c r="F16" s="221" t="s">
        <v>275</v>
      </c>
      <c r="G16" s="266">
        <v>0</v>
      </c>
      <c r="H16" s="243">
        <v>0</v>
      </c>
      <c r="I16" s="243"/>
      <c r="J16" s="240"/>
      <c r="K16" s="221"/>
      <c r="L16" s="221"/>
      <c r="M16" s="221"/>
      <c r="N16" s="221"/>
      <c r="O16" s="266">
        <v>0</v>
      </c>
      <c r="P16" s="243">
        <v>0</v>
      </c>
      <c r="Q16" s="243"/>
      <c r="R16" s="240"/>
      <c r="S16" s="126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s="97" customFormat="1" ht="30" x14ac:dyDescent="0.25">
      <c r="A17" s="129" t="s">
        <v>337</v>
      </c>
      <c r="B17" s="130" t="s">
        <v>335</v>
      </c>
      <c r="C17" s="130" t="s">
        <v>82</v>
      </c>
      <c r="D17" s="127" t="s">
        <v>167</v>
      </c>
      <c r="E17" s="42" t="s">
        <v>285</v>
      </c>
      <c r="F17" s="221" t="s">
        <v>286</v>
      </c>
      <c r="G17" s="266">
        <v>28438</v>
      </c>
      <c r="H17" s="243">
        <v>28438</v>
      </c>
      <c r="I17" s="243">
        <v>0</v>
      </c>
      <c r="J17" s="267">
        <v>0</v>
      </c>
      <c r="K17" s="221"/>
      <c r="L17" s="221"/>
      <c r="M17" s="221"/>
      <c r="N17" s="221"/>
      <c r="O17" s="266">
        <v>28438</v>
      </c>
      <c r="P17" s="266">
        <v>28438</v>
      </c>
      <c r="Q17" s="266">
        <v>0</v>
      </c>
      <c r="R17" s="266">
        <v>0</v>
      </c>
      <c r="S17" s="126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ht="45" x14ac:dyDescent="0.25">
      <c r="A18" s="129" t="s">
        <v>207</v>
      </c>
      <c r="B18" s="130" t="s">
        <v>104</v>
      </c>
      <c r="C18" s="130" t="s">
        <v>86</v>
      </c>
      <c r="D18" s="127" t="s">
        <v>186</v>
      </c>
      <c r="E18" s="42" t="s">
        <v>290</v>
      </c>
      <c r="F18" s="42" t="s">
        <v>291</v>
      </c>
      <c r="G18" s="266">
        <v>235000</v>
      </c>
      <c r="H18" s="243">
        <v>235000</v>
      </c>
      <c r="I18" s="243">
        <v>0</v>
      </c>
      <c r="J18" s="267">
        <v>0</v>
      </c>
      <c r="K18" s="42"/>
      <c r="L18" s="42"/>
      <c r="M18" s="42"/>
      <c r="N18" s="42"/>
      <c r="O18" s="266">
        <v>235000</v>
      </c>
      <c r="P18" s="266">
        <v>235000</v>
      </c>
      <c r="Q18" s="266">
        <v>0</v>
      </c>
      <c r="R18" s="266">
        <v>0</v>
      </c>
      <c r="S18" s="126"/>
    </row>
    <row r="19" spans="1:49" ht="45" x14ac:dyDescent="0.25">
      <c r="A19" s="146" t="s">
        <v>228</v>
      </c>
      <c r="B19" s="147" t="s">
        <v>229</v>
      </c>
      <c r="C19" s="147" t="s">
        <v>189</v>
      </c>
      <c r="D19" s="143" t="s">
        <v>230</v>
      </c>
      <c r="E19" s="42" t="s">
        <v>250</v>
      </c>
      <c r="F19" s="42" t="s">
        <v>257</v>
      </c>
      <c r="G19" s="266">
        <v>38000</v>
      </c>
      <c r="H19" s="243">
        <v>38000</v>
      </c>
      <c r="I19" s="243">
        <v>0</v>
      </c>
      <c r="J19" s="267">
        <v>0</v>
      </c>
      <c r="K19" s="42"/>
      <c r="L19" s="42"/>
      <c r="M19" s="42"/>
      <c r="N19" s="42"/>
      <c r="O19" s="266">
        <v>38000</v>
      </c>
      <c r="P19" s="266">
        <v>38000</v>
      </c>
      <c r="Q19" s="266">
        <v>0</v>
      </c>
      <c r="R19" s="266">
        <v>0</v>
      </c>
      <c r="S19" s="126"/>
    </row>
    <row r="20" spans="1:49" ht="45" x14ac:dyDescent="0.25">
      <c r="A20" s="129" t="s">
        <v>221</v>
      </c>
      <c r="B20" s="130" t="s">
        <v>187</v>
      </c>
      <c r="C20" s="130" t="s">
        <v>189</v>
      </c>
      <c r="D20" s="128" t="s">
        <v>188</v>
      </c>
      <c r="E20" s="42" t="s">
        <v>250</v>
      </c>
      <c r="F20" s="42" t="s">
        <v>257</v>
      </c>
      <c r="G20" s="266">
        <v>411145</v>
      </c>
      <c r="H20" s="243">
        <v>11145</v>
      </c>
      <c r="I20" s="243">
        <v>400000</v>
      </c>
      <c r="J20" s="267">
        <v>400000</v>
      </c>
      <c r="K20" s="42"/>
      <c r="L20" s="42"/>
      <c r="M20" s="42"/>
      <c r="N20" s="42"/>
      <c r="O20" s="266">
        <v>411145</v>
      </c>
      <c r="P20" s="266">
        <v>11145</v>
      </c>
      <c r="Q20" s="266">
        <v>400000</v>
      </c>
      <c r="R20" s="266">
        <v>400000</v>
      </c>
      <c r="S20" s="126"/>
    </row>
    <row r="21" spans="1:49" s="223" customFormat="1" ht="45" x14ac:dyDescent="0.25">
      <c r="A21" s="129" t="s">
        <v>208</v>
      </c>
      <c r="B21" s="130" t="s">
        <v>108</v>
      </c>
      <c r="C21" s="130" t="s">
        <v>83</v>
      </c>
      <c r="D21" s="42" t="s">
        <v>107</v>
      </c>
      <c r="E21" s="220" t="s">
        <v>274</v>
      </c>
      <c r="F21" s="221" t="s">
        <v>275</v>
      </c>
      <c r="G21" s="266">
        <v>180000</v>
      </c>
      <c r="H21" s="243">
        <v>0</v>
      </c>
      <c r="I21" s="241">
        <v>180000</v>
      </c>
      <c r="J21" s="242">
        <v>180000</v>
      </c>
      <c r="K21" s="221">
        <v>100000</v>
      </c>
      <c r="L21" s="221">
        <v>100000</v>
      </c>
      <c r="M21" s="221"/>
      <c r="N21" s="221"/>
      <c r="O21" s="266">
        <v>280000</v>
      </c>
      <c r="P21" s="266">
        <v>100000</v>
      </c>
      <c r="Q21" s="266">
        <v>180000</v>
      </c>
      <c r="R21" s="266">
        <v>180000</v>
      </c>
      <c r="S21" s="222"/>
    </row>
    <row r="22" spans="1:49" s="223" customFormat="1" ht="30" x14ac:dyDescent="0.25">
      <c r="A22" s="129" t="s">
        <v>208</v>
      </c>
      <c r="B22" s="130" t="s">
        <v>108</v>
      </c>
      <c r="C22" s="130" t="s">
        <v>83</v>
      </c>
      <c r="D22" s="42" t="s">
        <v>107</v>
      </c>
      <c r="E22" s="220" t="s">
        <v>289</v>
      </c>
      <c r="F22" s="221" t="s">
        <v>369</v>
      </c>
      <c r="G22" s="266">
        <v>5423500</v>
      </c>
      <c r="H22" s="243">
        <v>5423500</v>
      </c>
      <c r="I22" s="241">
        <v>0</v>
      </c>
      <c r="J22" s="242">
        <v>0</v>
      </c>
      <c r="K22" s="221"/>
      <c r="L22" s="221"/>
      <c r="M22" s="221"/>
      <c r="N22" s="221"/>
      <c r="O22" s="266">
        <v>5423500</v>
      </c>
      <c r="P22" s="266">
        <v>5423500</v>
      </c>
      <c r="Q22" s="266">
        <v>0</v>
      </c>
      <c r="R22" s="266">
        <v>0</v>
      </c>
      <c r="S22" s="222"/>
    </row>
    <row r="23" spans="1:49" s="223" customFormat="1" ht="30" x14ac:dyDescent="0.25">
      <c r="A23" s="198" t="s">
        <v>348</v>
      </c>
      <c r="B23" s="159" t="s">
        <v>349</v>
      </c>
      <c r="C23" s="159" t="s">
        <v>338</v>
      </c>
      <c r="D23" s="188" t="s">
        <v>350</v>
      </c>
      <c r="E23" s="220" t="s">
        <v>289</v>
      </c>
      <c r="F23" s="221" t="s">
        <v>370</v>
      </c>
      <c r="G23" s="266">
        <v>140000</v>
      </c>
      <c r="H23" s="243">
        <v>140000</v>
      </c>
      <c r="I23" s="241">
        <v>0</v>
      </c>
      <c r="J23" s="242">
        <v>0</v>
      </c>
      <c r="K23" s="221"/>
      <c r="L23" s="221"/>
      <c r="M23" s="221"/>
      <c r="N23" s="221"/>
      <c r="O23" s="266">
        <v>140000</v>
      </c>
      <c r="P23" s="266">
        <v>140000</v>
      </c>
      <c r="Q23" s="266">
        <v>0</v>
      </c>
      <c r="R23" s="266">
        <v>0</v>
      </c>
      <c r="S23" s="222"/>
    </row>
    <row r="24" spans="1:49" s="223" customFormat="1" ht="45" x14ac:dyDescent="0.25">
      <c r="A24" s="158" t="s">
        <v>212</v>
      </c>
      <c r="B24" s="279" t="s">
        <v>200</v>
      </c>
      <c r="C24" s="280" t="s">
        <v>87</v>
      </c>
      <c r="D24" s="281" t="s">
        <v>295</v>
      </c>
      <c r="E24" s="220" t="s">
        <v>274</v>
      </c>
      <c r="F24" s="221" t="s">
        <v>275</v>
      </c>
      <c r="G24" s="266">
        <v>1003026</v>
      </c>
      <c r="H24" s="243">
        <v>0</v>
      </c>
      <c r="I24" s="244">
        <v>1003026</v>
      </c>
      <c r="J24" s="364">
        <v>1003026</v>
      </c>
      <c r="K24" s="221"/>
      <c r="L24" s="221"/>
      <c r="M24" s="221"/>
      <c r="N24" s="221"/>
      <c r="O24" s="266">
        <v>1003026</v>
      </c>
      <c r="P24" s="266">
        <v>0</v>
      </c>
      <c r="Q24" s="266">
        <v>1003026</v>
      </c>
      <c r="R24" s="266">
        <v>1003026</v>
      </c>
      <c r="S24" s="222"/>
    </row>
    <row r="25" spans="1:49" s="223" customFormat="1" ht="45" x14ac:dyDescent="0.25">
      <c r="A25" s="129" t="s">
        <v>209</v>
      </c>
      <c r="B25" s="130" t="s">
        <v>48</v>
      </c>
      <c r="C25" s="130" t="s">
        <v>84</v>
      </c>
      <c r="D25" s="131" t="s">
        <v>194</v>
      </c>
      <c r="E25" s="220" t="s">
        <v>289</v>
      </c>
      <c r="F25" s="221" t="s">
        <v>369</v>
      </c>
      <c r="G25" s="266">
        <v>2317200</v>
      </c>
      <c r="H25" s="243">
        <v>2317200</v>
      </c>
      <c r="I25" s="243">
        <v>0</v>
      </c>
      <c r="J25" s="267">
        <v>0</v>
      </c>
      <c r="K25" s="221"/>
      <c r="L25" s="221"/>
      <c r="M25" s="221"/>
      <c r="N25" s="221"/>
      <c r="O25" s="266">
        <v>2317200</v>
      </c>
      <c r="P25" s="266">
        <v>2317200</v>
      </c>
      <c r="Q25" s="266">
        <v>0</v>
      </c>
      <c r="R25" s="266">
        <v>0</v>
      </c>
      <c r="S25" s="222"/>
    </row>
    <row r="26" spans="1:49" s="224" customFormat="1" ht="45" x14ac:dyDescent="0.25">
      <c r="A26" s="132" t="s">
        <v>211</v>
      </c>
      <c r="B26" s="133" t="s">
        <v>110</v>
      </c>
      <c r="C26" s="133" t="s">
        <v>85</v>
      </c>
      <c r="D26" s="42" t="s">
        <v>109</v>
      </c>
      <c r="E26" s="220" t="s">
        <v>287</v>
      </c>
      <c r="F26" s="220" t="s">
        <v>288</v>
      </c>
      <c r="G26" s="266">
        <v>55000</v>
      </c>
      <c r="H26" s="243">
        <v>55000</v>
      </c>
      <c r="I26" s="243">
        <v>0</v>
      </c>
      <c r="J26" s="267">
        <v>0</v>
      </c>
      <c r="K26" s="220"/>
      <c r="L26" s="220"/>
      <c r="M26" s="220"/>
      <c r="N26" s="220"/>
      <c r="O26" s="266">
        <v>55000</v>
      </c>
      <c r="P26" s="266">
        <v>55000</v>
      </c>
      <c r="Q26" s="266">
        <v>0</v>
      </c>
      <c r="R26" s="266">
        <v>0</v>
      </c>
      <c r="S26" s="222"/>
      <c r="T26" s="223"/>
      <c r="U26" s="223"/>
      <c r="V26" s="223"/>
      <c r="W26" s="223"/>
      <c r="X26" s="223"/>
      <c r="Y26" s="223"/>
      <c r="Z26" s="223"/>
      <c r="AA26" s="223"/>
      <c r="AB26" s="223"/>
      <c r="AC26" s="223"/>
      <c r="AD26" s="223"/>
      <c r="AE26" s="223"/>
      <c r="AF26" s="223"/>
      <c r="AG26" s="223"/>
      <c r="AH26" s="223"/>
      <c r="AI26" s="223"/>
      <c r="AJ26" s="223"/>
      <c r="AK26" s="223"/>
      <c r="AL26" s="223"/>
      <c r="AM26" s="223"/>
      <c r="AN26" s="223"/>
      <c r="AO26" s="223"/>
      <c r="AP26" s="223"/>
      <c r="AQ26" s="223"/>
      <c r="AR26" s="223"/>
      <c r="AS26" s="223"/>
      <c r="AT26" s="223"/>
      <c r="AU26" s="223"/>
      <c r="AV26" s="223"/>
      <c r="AW26" s="223"/>
    </row>
    <row r="27" spans="1:49" s="224" customFormat="1" ht="30" x14ac:dyDescent="0.25">
      <c r="A27" s="132" t="s">
        <v>210</v>
      </c>
      <c r="B27" s="159" t="s">
        <v>201</v>
      </c>
      <c r="C27" s="159" t="s">
        <v>202</v>
      </c>
      <c r="D27" s="188" t="s">
        <v>203</v>
      </c>
      <c r="E27" s="220" t="s">
        <v>289</v>
      </c>
      <c r="F27" s="221" t="s">
        <v>369</v>
      </c>
      <c r="G27" s="266">
        <v>820000</v>
      </c>
      <c r="H27" s="243">
        <v>820000</v>
      </c>
      <c r="I27" s="243">
        <v>0</v>
      </c>
      <c r="J27" s="267">
        <v>0</v>
      </c>
      <c r="K27" s="221"/>
      <c r="L27" s="221"/>
      <c r="M27" s="221"/>
      <c r="N27" s="221"/>
      <c r="O27" s="266">
        <v>820000</v>
      </c>
      <c r="P27" s="266">
        <v>820000</v>
      </c>
      <c r="Q27" s="266">
        <v>0</v>
      </c>
      <c r="R27" s="266">
        <v>0</v>
      </c>
      <c r="S27" s="222"/>
      <c r="T27" s="223"/>
      <c r="U27" s="223"/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/>
      <c r="AH27" s="223"/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</row>
    <row r="28" spans="1:49" s="224" customFormat="1" ht="45" x14ac:dyDescent="0.25">
      <c r="A28" s="132" t="s">
        <v>378</v>
      </c>
      <c r="B28" s="189" t="s">
        <v>379</v>
      </c>
      <c r="C28" s="189" t="s">
        <v>87</v>
      </c>
      <c r="D28" s="395" t="s">
        <v>380</v>
      </c>
      <c r="E28" s="220" t="s">
        <v>274</v>
      </c>
      <c r="F28" s="221" t="s">
        <v>275</v>
      </c>
      <c r="G28" s="266"/>
      <c r="H28" s="243"/>
      <c r="I28" s="243"/>
      <c r="J28" s="267"/>
      <c r="K28" s="221">
        <v>97000</v>
      </c>
      <c r="L28" s="221"/>
      <c r="M28" s="221">
        <v>97000</v>
      </c>
      <c r="N28" s="221">
        <v>97000</v>
      </c>
      <c r="O28" s="266">
        <v>97000</v>
      </c>
      <c r="P28" s="266">
        <v>0</v>
      </c>
      <c r="Q28" s="266">
        <v>97000</v>
      </c>
      <c r="R28" s="266">
        <v>97000</v>
      </c>
      <c r="S28" s="222"/>
      <c r="T28" s="223"/>
      <c r="U28" s="223"/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/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</row>
    <row r="29" spans="1:49" s="223" customFormat="1" ht="45" x14ac:dyDescent="0.25">
      <c r="A29" s="132" t="s">
        <v>214</v>
      </c>
      <c r="B29" s="133" t="s">
        <v>215</v>
      </c>
      <c r="C29" s="133" t="s">
        <v>71</v>
      </c>
      <c r="D29" s="42" t="s">
        <v>216</v>
      </c>
      <c r="E29" s="42" t="s">
        <v>290</v>
      </c>
      <c r="F29" s="42" t="s">
        <v>291</v>
      </c>
      <c r="G29" s="266">
        <v>39658</v>
      </c>
      <c r="H29" s="243">
        <v>39658</v>
      </c>
      <c r="I29" s="243">
        <v>0</v>
      </c>
      <c r="J29" s="267">
        <v>0</v>
      </c>
      <c r="K29" s="42"/>
      <c r="L29" s="42"/>
      <c r="M29" s="42"/>
      <c r="N29" s="42"/>
      <c r="O29" s="266">
        <v>39658</v>
      </c>
      <c r="P29" s="266">
        <v>39658</v>
      </c>
      <c r="Q29" s="266">
        <v>0</v>
      </c>
      <c r="R29" s="266">
        <v>0</v>
      </c>
      <c r="S29" s="222"/>
    </row>
    <row r="30" spans="1:49" s="97" customFormat="1" ht="90" x14ac:dyDescent="0.25">
      <c r="A30" s="146" t="s">
        <v>213</v>
      </c>
      <c r="B30" s="147" t="s">
        <v>196</v>
      </c>
      <c r="C30" s="147" t="s">
        <v>71</v>
      </c>
      <c r="D30" s="131" t="s">
        <v>195</v>
      </c>
      <c r="E30" s="42" t="s">
        <v>290</v>
      </c>
      <c r="F30" s="42" t="s">
        <v>291</v>
      </c>
      <c r="G30" s="266">
        <v>20000</v>
      </c>
      <c r="H30" s="243">
        <v>0</v>
      </c>
      <c r="I30" s="254">
        <v>20000</v>
      </c>
      <c r="J30" s="255">
        <v>0</v>
      </c>
      <c r="K30" s="42"/>
      <c r="L30" s="42"/>
      <c r="M30" s="42"/>
      <c r="N30" s="42"/>
      <c r="O30" s="266">
        <v>20000</v>
      </c>
      <c r="P30" s="266">
        <v>0</v>
      </c>
      <c r="Q30" s="266">
        <v>20000</v>
      </c>
      <c r="R30" s="266">
        <v>0</v>
      </c>
      <c r="S30" s="126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ht="45.75" thickBot="1" x14ac:dyDescent="0.3">
      <c r="A31" s="365" t="s">
        <v>294</v>
      </c>
      <c r="B31" s="366" t="s">
        <v>36</v>
      </c>
      <c r="C31" s="366" t="s">
        <v>145</v>
      </c>
      <c r="D31" s="144" t="s">
        <v>37</v>
      </c>
      <c r="E31" s="197" t="s">
        <v>283</v>
      </c>
      <c r="F31" s="196" t="s">
        <v>284</v>
      </c>
      <c r="G31" s="245">
        <v>145000</v>
      </c>
      <c r="H31" s="246">
        <v>145000</v>
      </c>
      <c r="I31" s="247">
        <v>0</v>
      </c>
      <c r="J31" s="248">
        <v>0</v>
      </c>
      <c r="K31" s="196"/>
      <c r="L31" s="196"/>
      <c r="M31" s="196"/>
      <c r="N31" s="196"/>
      <c r="O31" s="266">
        <v>145000</v>
      </c>
      <c r="P31" s="266">
        <v>145000</v>
      </c>
      <c r="Q31" s="266">
        <v>0</v>
      </c>
      <c r="R31" s="266">
        <v>0</v>
      </c>
      <c r="S31" s="126"/>
    </row>
    <row r="32" spans="1:49" s="107" customFormat="1" ht="14.25" x14ac:dyDescent="0.2">
      <c r="A32" s="104" t="s">
        <v>146</v>
      </c>
      <c r="B32" s="105"/>
      <c r="C32" s="105"/>
      <c r="D32" s="106" t="s">
        <v>112</v>
      </c>
      <c r="E32" s="141"/>
      <c r="F32" s="141"/>
      <c r="G32" s="249">
        <v>2943680</v>
      </c>
      <c r="H32" s="249">
        <v>1233680</v>
      </c>
      <c r="I32" s="249">
        <v>2210000</v>
      </c>
      <c r="J32" s="250">
        <v>2210000</v>
      </c>
      <c r="K32" s="141">
        <v>180500</v>
      </c>
      <c r="L32" s="141">
        <v>0</v>
      </c>
      <c r="M32" s="141">
        <v>180500</v>
      </c>
      <c r="N32" s="141">
        <v>180500</v>
      </c>
      <c r="O32" s="249">
        <v>3125680</v>
      </c>
      <c r="P32" s="249">
        <v>1235180</v>
      </c>
      <c r="Q32" s="249">
        <v>2390500</v>
      </c>
      <c r="R32" s="250">
        <v>2390500</v>
      </c>
      <c r="S32" s="94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</row>
    <row r="33" spans="1:49" s="107" customFormat="1" ht="14.25" x14ac:dyDescent="0.2">
      <c r="A33" s="39" t="s">
        <v>163</v>
      </c>
      <c r="B33" s="40"/>
      <c r="C33" s="40"/>
      <c r="D33" s="41" t="s">
        <v>112</v>
      </c>
      <c r="E33" s="142"/>
      <c r="F33" s="142"/>
      <c r="G33" s="251">
        <v>2943680</v>
      </c>
      <c r="H33" s="251">
        <v>1233680</v>
      </c>
      <c r="I33" s="251">
        <v>2210000</v>
      </c>
      <c r="J33" s="252">
        <v>2210000</v>
      </c>
      <c r="K33" s="142">
        <v>180500</v>
      </c>
      <c r="L33" s="142">
        <v>0</v>
      </c>
      <c r="M33" s="142">
        <v>180500</v>
      </c>
      <c r="N33" s="142">
        <v>180500</v>
      </c>
      <c r="O33" s="251">
        <v>3125680</v>
      </c>
      <c r="P33" s="251">
        <v>1235180</v>
      </c>
      <c r="Q33" s="251">
        <v>2390500</v>
      </c>
      <c r="R33" s="252">
        <v>2390500</v>
      </c>
      <c r="S33" s="94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</row>
    <row r="34" spans="1:49" s="107" customFormat="1" ht="45" x14ac:dyDescent="0.25">
      <c r="A34" s="117" t="s">
        <v>158</v>
      </c>
      <c r="B34" s="118" t="s">
        <v>95</v>
      </c>
      <c r="C34" s="118" t="s">
        <v>88</v>
      </c>
      <c r="D34" s="116" t="s">
        <v>159</v>
      </c>
      <c r="E34" s="80" t="s">
        <v>274</v>
      </c>
      <c r="F34" s="194" t="s">
        <v>275</v>
      </c>
      <c r="G34" s="266">
        <v>30000</v>
      </c>
      <c r="H34" s="253">
        <v>0</v>
      </c>
      <c r="I34" s="266">
        <v>30000</v>
      </c>
      <c r="J34" s="271">
        <v>30000</v>
      </c>
      <c r="K34" s="221">
        <v>-3500</v>
      </c>
      <c r="L34" s="221"/>
      <c r="M34" s="221">
        <v>-3500</v>
      </c>
      <c r="N34" s="221">
        <v>-3500</v>
      </c>
      <c r="O34" s="266">
        <v>26500</v>
      </c>
      <c r="P34" s="266">
        <v>0</v>
      </c>
      <c r="Q34" s="266">
        <v>26500</v>
      </c>
      <c r="R34" s="266">
        <v>26500</v>
      </c>
      <c r="S34" s="94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</row>
    <row r="35" spans="1:49" s="82" customFormat="1" ht="45" x14ac:dyDescent="0.25">
      <c r="A35" s="189" t="s">
        <v>292</v>
      </c>
      <c r="B35" s="285" t="s">
        <v>296</v>
      </c>
      <c r="C35" s="285" t="s">
        <v>87</v>
      </c>
      <c r="D35" s="286" t="s">
        <v>297</v>
      </c>
      <c r="E35" s="80" t="s">
        <v>274</v>
      </c>
      <c r="F35" s="194" t="s">
        <v>278</v>
      </c>
      <c r="G35" s="266">
        <v>80000</v>
      </c>
      <c r="H35" s="253">
        <v>0</v>
      </c>
      <c r="I35" s="266">
        <v>80000</v>
      </c>
      <c r="J35" s="271">
        <v>80000</v>
      </c>
      <c r="K35" s="221">
        <v>1784000</v>
      </c>
      <c r="L35" s="221"/>
      <c r="M35" s="221">
        <v>1784000</v>
      </c>
      <c r="N35" s="221">
        <v>1784000</v>
      </c>
      <c r="O35" s="266">
        <v>1864000</v>
      </c>
      <c r="P35" s="266">
        <v>0</v>
      </c>
      <c r="Q35" s="266">
        <v>1864000</v>
      </c>
      <c r="R35" s="266">
        <v>1864000</v>
      </c>
      <c r="S35" s="94"/>
    </row>
    <row r="36" spans="1:49" s="82" customFormat="1" ht="45" x14ac:dyDescent="0.25">
      <c r="A36" s="189" t="s">
        <v>220</v>
      </c>
      <c r="B36" s="287" t="s">
        <v>218</v>
      </c>
      <c r="C36" s="287" t="s">
        <v>71</v>
      </c>
      <c r="D36" s="284" t="s">
        <v>219</v>
      </c>
      <c r="E36" s="308" t="s">
        <v>274</v>
      </c>
      <c r="F36" s="221" t="s">
        <v>372</v>
      </c>
      <c r="G36" s="266">
        <v>1600000</v>
      </c>
      <c r="H36" s="253">
        <v>0</v>
      </c>
      <c r="I36" s="266">
        <v>1600000</v>
      </c>
      <c r="J36" s="271">
        <v>1600000</v>
      </c>
      <c r="K36" s="221">
        <v>-1600000</v>
      </c>
      <c r="L36" s="221"/>
      <c r="M36" s="221">
        <v>-1600000</v>
      </c>
      <c r="N36" s="221">
        <v>-1600000</v>
      </c>
      <c r="O36" s="266">
        <v>0</v>
      </c>
      <c r="P36" s="266">
        <v>0</v>
      </c>
      <c r="Q36" s="266">
        <v>0</v>
      </c>
      <c r="R36" s="266">
        <v>0</v>
      </c>
      <c r="S36" s="94"/>
    </row>
    <row r="37" spans="1:49" ht="30" x14ac:dyDescent="0.25">
      <c r="A37" s="186" t="s">
        <v>312</v>
      </c>
      <c r="B37" s="331" t="s">
        <v>313</v>
      </c>
      <c r="C37" s="331" t="s">
        <v>89</v>
      </c>
      <c r="D37" s="332" t="s">
        <v>314</v>
      </c>
      <c r="E37" s="308" t="s">
        <v>303</v>
      </c>
      <c r="F37" s="195" t="s">
        <v>371</v>
      </c>
      <c r="G37" s="266">
        <v>150000</v>
      </c>
      <c r="H37" s="243">
        <v>150000</v>
      </c>
      <c r="I37" s="254">
        <v>0</v>
      </c>
      <c r="J37" s="255">
        <v>0</v>
      </c>
      <c r="K37" s="195"/>
      <c r="L37" s="195"/>
      <c r="M37" s="195"/>
      <c r="N37" s="195"/>
      <c r="O37" s="266">
        <v>150000</v>
      </c>
      <c r="P37" s="266">
        <v>150000</v>
      </c>
      <c r="Q37" s="266">
        <v>0</v>
      </c>
      <c r="R37" s="266">
        <v>0</v>
      </c>
      <c r="S37" s="126"/>
    </row>
    <row r="38" spans="1:49" ht="45" x14ac:dyDescent="0.25">
      <c r="A38" s="186" t="s">
        <v>312</v>
      </c>
      <c r="B38" s="331" t="s">
        <v>313</v>
      </c>
      <c r="C38" s="331" t="s">
        <v>89</v>
      </c>
      <c r="D38" s="332" t="s">
        <v>314</v>
      </c>
      <c r="E38" s="308" t="s">
        <v>274</v>
      </c>
      <c r="F38" s="221" t="s">
        <v>372</v>
      </c>
      <c r="G38" s="266"/>
      <c r="H38" s="243"/>
      <c r="I38" s="254">
        <v>500000</v>
      </c>
      <c r="J38" s="255">
        <v>500000</v>
      </c>
      <c r="K38" s="195"/>
      <c r="L38" s="195"/>
      <c r="M38" s="195"/>
      <c r="N38" s="195"/>
      <c r="O38" s="266"/>
      <c r="P38" s="266"/>
      <c r="Q38" s="266">
        <v>500000</v>
      </c>
      <c r="R38" s="266">
        <v>500000</v>
      </c>
      <c r="S38" s="126"/>
    </row>
    <row r="39" spans="1:49" ht="30" x14ac:dyDescent="0.25">
      <c r="A39" s="186" t="s">
        <v>334</v>
      </c>
      <c r="B39" s="331" t="s">
        <v>335</v>
      </c>
      <c r="C39" s="331" t="s">
        <v>82</v>
      </c>
      <c r="D39" s="333" t="s">
        <v>167</v>
      </c>
      <c r="E39" s="320" t="s">
        <v>255</v>
      </c>
      <c r="F39" s="195" t="s">
        <v>254</v>
      </c>
      <c r="G39" s="266">
        <v>46500</v>
      </c>
      <c r="H39" s="243">
        <v>46500</v>
      </c>
      <c r="I39" s="254">
        <v>0</v>
      </c>
      <c r="J39" s="255">
        <v>0</v>
      </c>
      <c r="K39" s="195"/>
      <c r="L39" s="195"/>
      <c r="M39" s="195"/>
      <c r="N39" s="195"/>
      <c r="O39" s="266">
        <v>46500</v>
      </c>
      <c r="P39" s="266">
        <v>46500</v>
      </c>
      <c r="Q39" s="266">
        <v>0</v>
      </c>
      <c r="R39" s="266">
        <v>0</v>
      </c>
      <c r="S39" s="126"/>
    </row>
    <row r="40" spans="1:49" s="327" customFormat="1" ht="45" x14ac:dyDescent="0.25">
      <c r="A40" s="316" t="s">
        <v>199</v>
      </c>
      <c r="B40" s="317" t="s">
        <v>178</v>
      </c>
      <c r="C40" s="318" t="s">
        <v>94</v>
      </c>
      <c r="D40" s="319" t="s">
        <v>179</v>
      </c>
      <c r="E40" s="320" t="s">
        <v>309</v>
      </c>
      <c r="F40" s="220" t="s">
        <v>288</v>
      </c>
      <c r="G40" s="322">
        <v>14480</v>
      </c>
      <c r="H40" s="323">
        <v>14480</v>
      </c>
      <c r="I40" s="324">
        <v>0</v>
      </c>
      <c r="J40" s="325">
        <v>0</v>
      </c>
      <c r="K40" s="321"/>
      <c r="L40" s="321"/>
      <c r="M40" s="321"/>
      <c r="N40" s="321"/>
      <c r="O40" s="266">
        <v>14480</v>
      </c>
      <c r="P40" s="266">
        <v>14480</v>
      </c>
      <c r="Q40" s="266">
        <v>0</v>
      </c>
      <c r="R40" s="266">
        <v>0</v>
      </c>
      <c r="S40" s="326"/>
    </row>
    <row r="41" spans="1:49" ht="30.75" thickBot="1" x14ac:dyDescent="0.3">
      <c r="A41" s="213" t="s">
        <v>312</v>
      </c>
      <c r="B41" s="354" t="s">
        <v>313</v>
      </c>
      <c r="C41" s="354" t="s">
        <v>89</v>
      </c>
      <c r="D41" s="367" t="s">
        <v>314</v>
      </c>
      <c r="E41" s="368" t="s">
        <v>390</v>
      </c>
      <c r="F41" s="369" t="s">
        <v>391</v>
      </c>
      <c r="G41" s="258">
        <v>1024200</v>
      </c>
      <c r="H41" s="259">
        <v>1024200</v>
      </c>
      <c r="I41" s="260">
        <v>0</v>
      </c>
      <c r="J41" s="257">
        <v>0</v>
      </c>
      <c r="K41" s="369"/>
      <c r="L41" s="369"/>
      <c r="M41" s="369"/>
      <c r="N41" s="369"/>
      <c r="O41" s="266">
        <v>1024200</v>
      </c>
      <c r="P41" s="266">
        <v>1024200</v>
      </c>
      <c r="Q41" s="266">
        <v>0</v>
      </c>
      <c r="R41" s="266">
        <v>0</v>
      </c>
      <c r="S41" s="126"/>
    </row>
    <row r="42" spans="1:49" s="107" customFormat="1" ht="14.25" x14ac:dyDescent="0.2">
      <c r="A42" s="190" t="s">
        <v>116</v>
      </c>
      <c r="B42" s="191"/>
      <c r="C42" s="191"/>
      <c r="D42" s="35" t="s">
        <v>117</v>
      </c>
      <c r="E42" s="192"/>
      <c r="F42" s="192"/>
      <c r="G42" s="261">
        <v>1428000</v>
      </c>
      <c r="H42" s="262">
        <v>405000</v>
      </c>
      <c r="I42" s="262">
        <v>1023000</v>
      </c>
      <c r="J42" s="263">
        <v>1023000</v>
      </c>
      <c r="K42" s="192">
        <v>70000</v>
      </c>
      <c r="L42" s="192">
        <v>0</v>
      </c>
      <c r="M42" s="192">
        <v>70000</v>
      </c>
      <c r="N42" s="192">
        <v>70000</v>
      </c>
      <c r="O42" s="261">
        <v>1498000</v>
      </c>
      <c r="P42" s="262">
        <v>405000</v>
      </c>
      <c r="Q42" s="262">
        <v>1093000</v>
      </c>
      <c r="R42" s="263">
        <v>1093000</v>
      </c>
      <c r="S42" s="94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</row>
    <row r="43" spans="1:49" s="107" customFormat="1" ht="14.25" x14ac:dyDescent="0.2">
      <c r="A43" s="39" t="s">
        <v>119</v>
      </c>
      <c r="B43" s="40"/>
      <c r="C43" s="40"/>
      <c r="D43" s="38" t="s">
        <v>118</v>
      </c>
      <c r="E43" s="142"/>
      <c r="F43" s="142"/>
      <c r="G43" s="264">
        <v>1428000</v>
      </c>
      <c r="H43" s="264">
        <v>405000</v>
      </c>
      <c r="I43" s="264">
        <v>1023000</v>
      </c>
      <c r="J43" s="265">
        <v>1023000</v>
      </c>
      <c r="K43" s="142">
        <v>70000</v>
      </c>
      <c r="L43" s="142">
        <v>0</v>
      </c>
      <c r="M43" s="142">
        <v>70000</v>
      </c>
      <c r="N43" s="142">
        <v>70000</v>
      </c>
      <c r="O43" s="264">
        <v>1498000</v>
      </c>
      <c r="P43" s="264">
        <v>405000</v>
      </c>
      <c r="Q43" s="264">
        <v>1093000</v>
      </c>
      <c r="R43" s="265">
        <v>1093000</v>
      </c>
      <c r="S43" s="94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</row>
    <row r="44" spans="1:49" s="107" customFormat="1" ht="28.9" customHeight="1" x14ac:dyDescent="0.25">
      <c r="A44" s="351" t="s">
        <v>352</v>
      </c>
      <c r="B44" s="331" t="s">
        <v>351</v>
      </c>
      <c r="C44" s="352" t="s">
        <v>87</v>
      </c>
      <c r="D44" s="335" t="s">
        <v>353</v>
      </c>
      <c r="E44" s="308" t="s">
        <v>274</v>
      </c>
      <c r="F44" s="221" t="s">
        <v>372</v>
      </c>
      <c r="G44" s="322">
        <v>499100</v>
      </c>
      <c r="H44" s="362">
        <v>0</v>
      </c>
      <c r="I44" s="323">
        <v>499100</v>
      </c>
      <c r="J44" s="381">
        <v>499100</v>
      </c>
      <c r="K44" s="510">
        <v>70000</v>
      </c>
      <c r="L44" s="510"/>
      <c r="M44" s="510">
        <v>70000</v>
      </c>
      <c r="N44" s="510">
        <v>70000</v>
      </c>
      <c r="O44" s="266">
        <v>569100</v>
      </c>
      <c r="P44" s="266">
        <v>0</v>
      </c>
      <c r="Q44" s="266">
        <v>569100</v>
      </c>
      <c r="R44" s="266">
        <v>569100</v>
      </c>
      <c r="S44" s="94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</row>
    <row r="45" spans="1:49" s="107" customFormat="1" ht="39" x14ac:dyDescent="0.25">
      <c r="A45" s="353" t="s">
        <v>140</v>
      </c>
      <c r="B45" s="354" t="s">
        <v>141</v>
      </c>
      <c r="C45" s="355" t="s">
        <v>91</v>
      </c>
      <c r="D45" s="511" t="s">
        <v>142</v>
      </c>
      <c r="E45" s="517" t="s">
        <v>392</v>
      </c>
      <c r="F45" s="368" t="s">
        <v>393</v>
      </c>
      <c r="G45" s="512">
        <v>405000</v>
      </c>
      <c r="H45" s="513">
        <v>405000</v>
      </c>
      <c r="I45" s="514"/>
      <c r="J45" s="515"/>
      <c r="K45" s="516"/>
      <c r="L45" s="516"/>
      <c r="M45" s="516"/>
      <c r="N45" s="516"/>
      <c r="O45" s="266">
        <v>405000</v>
      </c>
      <c r="P45" s="266">
        <v>405000</v>
      </c>
      <c r="Q45" s="266">
        <v>0</v>
      </c>
      <c r="R45" s="266">
        <v>0</v>
      </c>
      <c r="S45" s="94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</row>
    <row r="46" spans="1:49" s="226" customFormat="1" ht="45.75" thickBot="1" x14ac:dyDescent="0.3">
      <c r="A46" s="205" t="s">
        <v>293</v>
      </c>
      <c r="B46" s="346" t="s">
        <v>218</v>
      </c>
      <c r="C46" s="346" t="s">
        <v>71</v>
      </c>
      <c r="D46" s="347" t="s">
        <v>219</v>
      </c>
      <c r="E46" s="308" t="s">
        <v>274</v>
      </c>
      <c r="F46" s="221" t="s">
        <v>372</v>
      </c>
      <c r="G46" s="371">
        <v>523900</v>
      </c>
      <c r="H46" s="372">
        <v>0</v>
      </c>
      <c r="I46" s="373">
        <v>523900</v>
      </c>
      <c r="J46" s="374">
        <v>523900</v>
      </c>
      <c r="K46" s="451"/>
      <c r="L46" s="451"/>
      <c r="M46" s="451"/>
      <c r="N46" s="451"/>
      <c r="O46" s="266">
        <v>523900</v>
      </c>
      <c r="P46" s="266">
        <v>0</v>
      </c>
      <c r="Q46" s="266">
        <v>523900</v>
      </c>
      <c r="R46" s="266">
        <v>523900</v>
      </c>
      <c r="S46" s="225"/>
    </row>
    <row r="47" spans="1:49" s="107" customFormat="1" ht="28.5" x14ac:dyDescent="0.2">
      <c r="A47" s="104" t="s">
        <v>148</v>
      </c>
      <c r="B47" s="105"/>
      <c r="C47" s="105"/>
      <c r="D47" s="370" t="s">
        <v>121</v>
      </c>
      <c r="E47" s="141"/>
      <c r="F47" s="141"/>
      <c r="G47" s="249">
        <v>2590500</v>
      </c>
      <c r="H47" s="249">
        <v>2590500</v>
      </c>
      <c r="I47" s="249">
        <v>0</v>
      </c>
      <c r="J47" s="250">
        <v>0</v>
      </c>
      <c r="K47" s="141"/>
      <c r="L47" s="141"/>
      <c r="M47" s="141"/>
      <c r="N47" s="141"/>
      <c r="O47" s="249">
        <v>2590500</v>
      </c>
      <c r="P47" s="249">
        <v>2590500</v>
      </c>
      <c r="Q47" s="249">
        <v>0</v>
      </c>
      <c r="R47" s="250">
        <v>0</v>
      </c>
      <c r="S47" s="94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</row>
    <row r="48" spans="1:49" s="107" customFormat="1" ht="28.5" x14ac:dyDescent="0.2">
      <c r="A48" s="39" t="s">
        <v>149</v>
      </c>
      <c r="B48" s="40"/>
      <c r="C48" s="40"/>
      <c r="D48" s="38" t="s">
        <v>122</v>
      </c>
      <c r="E48" s="142"/>
      <c r="F48" s="142"/>
      <c r="G48" s="251">
        <v>2590500</v>
      </c>
      <c r="H48" s="251">
        <v>2590500</v>
      </c>
      <c r="I48" s="251">
        <v>0</v>
      </c>
      <c r="J48" s="252">
        <v>0</v>
      </c>
      <c r="K48" s="142"/>
      <c r="L48" s="142"/>
      <c r="M48" s="142"/>
      <c r="N48" s="142"/>
      <c r="O48" s="251">
        <v>2590500</v>
      </c>
      <c r="P48" s="251">
        <v>2590500</v>
      </c>
      <c r="Q48" s="251">
        <v>0</v>
      </c>
      <c r="R48" s="252">
        <v>0</v>
      </c>
      <c r="S48" s="94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2"/>
      <c r="AV48" s="82"/>
      <c r="AW48" s="82"/>
    </row>
    <row r="49" spans="1:49" s="97" customFormat="1" ht="45" hidden="1" x14ac:dyDescent="0.25">
      <c r="A49" s="132" t="s">
        <v>0</v>
      </c>
      <c r="B49" s="133" t="s">
        <v>130</v>
      </c>
      <c r="C49" s="135">
        <v>1030</v>
      </c>
      <c r="D49" s="131" t="s">
        <v>1</v>
      </c>
      <c r="E49" s="183" t="s">
        <v>49</v>
      </c>
      <c r="F49" s="184" t="s">
        <v>273</v>
      </c>
      <c r="G49" s="266">
        <v>0</v>
      </c>
      <c r="H49" s="243"/>
      <c r="I49" s="254"/>
      <c r="J49" s="255"/>
      <c r="K49" s="184"/>
      <c r="L49" s="184"/>
      <c r="M49" s="184"/>
      <c r="N49" s="184"/>
      <c r="O49" s="238">
        <v>0</v>
      </c>
      <c r="P49" s="239"/>
      <c r="Q49" s="254"/>
      <c r="R49" s="255"/>
      <c r="S49" s="126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</row>
    <row r="50" spans="1:49" s="97" customFormat="1" ht="30" x14ac:dyDescent="0.25">
      <c r="A50" s="132" t="s">
        <v>2</v>
      </c>
      <c r="B50" s="133" t="s">
        <v>3</v>
      </c>
      <c r="C50" s="135" t="s">
        <v>93</v>
      </c>
      <c r="D50" s="42" t="s">
        <v>251</v>
      </c>
      <c r="E50" s="80" t="s">
        <v>373</v>
      </c>
      <c r="F50" s="195" t="s">
        <v>374</v>
      </c>
      <c r="G50" s="266">
        <v>80000</v>
      </c>
      <c r="H50" s="243">
        <v>80000</v>
      </c>
      <c r="I50" s="254">
        <v>0</v>
      </c>
      <c r="J50" s="255">
        <v>0</v>
      </c>
      <c r="K50" s="195"/>
      <c r="L50" s="195"/>
      <c r="M50" s="195"/>
      <c r="N50" s="195"/>
      <c r="O50" s="266">
        <v>80000</v>
      </c>
      <c r="P50" s="266">
        <v>80000</v>
      </c>
      <c r="Q50" s="266">
        <v>0</v>
      </c>
      <c r="R50" s="266">
        <v>0</v>
      </c>
      <c r="S50" s="126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</row>
    <row r="51" spans="1:49" s="97" customFormat="1" ht="30" x14ac:dyDescent="0.25">
      <c r="A51" s="132" t="s">
        <v>4</v>
      </c>
      <c r="B51" s="133" t="s">
        <v>131</v>
      </c>
      <c r="C51" s="135" t="s">
        <v>93</v>
      </c>
      <c r="D51" s="42" t="s">
        <v>80</v>
      </c>
      <c r="E51" s="220" t="s">
        <v>373</v>
      </c>
      <c r="F51" s="195" t="s">
        <v>375</v>
      </c>
      <c r="G51" s="266">
        <v>410400</v>
      </c>
      <c r="H51" s="243">
        <v>410400</v>
      </c>
      <c r="I51" s="254">
        <v>0</v>
      </c>
      <c r="J51" s="255">
        <v>0</v>
      </c>
      <c r="K51" s="195"/>
      <c r="L51" s="195"/>
      <c r="M51" s="195"/>
      <c r="N51" s="195"/>
      <c r="O51" s="266">
        <v>410400</v>
      </c>
      <c r="P51" s="266">
        <v>410400</v>
      </c>
      <c r="Q51" s="266">
        <v>0</v>
      </c>
      <c r="R51" s="266">
        <v>0</v>
      </c>
      <c r="S51" s="126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</row>
    <row r="52" spans="1:49" s="97" customFormat="1" ht="30" x14ac:dyDescent="0.25">
      <c r="A52" s="132" t="s">
        <v>0</v>
      </c>
      <c r="B52" s="133" t="s">
        <v>130</v>
      </c>
      <c r="C52" s="135">
        <v>1030</v>
      </c>
      <c r="D52" s="131" t="s">
        <v>1</v>
      </c>
      <c r="E52" s="80" t="s">
        <v>256</v>
      </c>
      <c r="F52" s="195" t="s">
        <v>277</v>
      </c>
      <c r="G52" s="266">
        <v>150000</v>
      </c>
      <c r="H52" s="243">
        <v>150000</v>
      </c>
      <c r="I52" s="254">
        <v>0</v>
      </c>
      <c r="J52" s="255">
        <v>0</v>
      </c>
      <c r="K52" s="195"/>
      <c r="L52" s="195"/>
      <c r="M52" s="195"/>
      <c r="N52" s="195"/>
      <c r="O52" s="266">
        <v>150000</v>
      </c>
      <c r="P52" s="266">
        <v>150000</v>
      </c>
      <c r="Q52" s="266">
        <v>0</v>
      </c>
      <c r="R52" s="266">
        <v>0</v>
      </c>
      <c r="S52" s="126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:49" ht="30" x14ac:dyDescent="0.25">
      <c r="A53" s="132" t="s">
        <v>177</v>
      </c>
      <c r="B53" s="133" t="s">
        <v>178</v>
      </c>
      <c r="C53" s="133" t="s">
        <v>94</v>
      </c>
      <c r="D53" s="134" t="s">
        <v>179</v>
      </c>
      <c r="E53" s="80" t="s">
        <v>256</v>
      </c>
      <c r="F53" s="195" t="s">
        <v>258</v>
      </c>
      <c r="G53" s="266">
        <v>1800000</v>
      </c>
      <c r="H53" s="243">
        <v>1800000</v>
      </c>
      <c r="I53" s="243">
        <v>0</v>
      </c>
      <c r="J53" s="267">
        <v>0</v>
      </c>
      <c r="K53" s="195"/>
      <c r="L53" s="195"/>
      <c r="M53" s="195"/>
      <c r="N53" s="195"/>
      <c r="O53" s="266">
        <v>1800000</v>
      </c>
      <c r="P53" s="266">
        <v>1800000</v>
      </c>
      <c r="Q53" s="266">
        <v>0</v>
      </c>
      <c r="R53" s="266">
        <v>0</v>
      </c>
      <c r="S53" s="126"/>
    </row>
    <row r="54" spans="1:49" s="97" customFormat="1" ht="30" x14ac:dyDescent="0.25">
      <c r="A54" s="132" t="s">
        <v>8</v>
      </c>
      <c r="B54" s="133" t="s">
        <v>7</v>
      </c>
      <c r="C54" s="135" t="s">
        <v>85</v>
      </c>
      <c r="D54" s="42" t="s">
        <v>132</v>
      </c>
      <c r="E54" s="80" t="s">
        <v>256</v>
      </c>
      <c r="F54" s="195" t="s">
        <v>268</v>
      </c>
      <c r="G54" s="266">
        <v>3100</v>
      </c>
      <c r="H54" s="269">
        <v>3100</v>
      </c>
      <c r="I54" s="254">
        <v>0</v>
      </c>
      <c r="J54" s="255">
        <v>0</v>
      </c>
      <c r="K54" s="195"/>
      <c r="L54" s="195"/>
      <c r="M54" s="195"/>
      <c r="N54" s="195"/>
      <c r="O54" s="266">
        <v>3100</v>
      </c>
      <c r="P54" s="266">
        <v>3100</v>
      </c>
      <c r="Q54" s="266">
        <v>0</v>
      </c>
      <c r="R54" s="266">
        <v>0</v>
      </c>
      <c r="S54" s="126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</row>
    <row r="55" spans="1:49" s="97" customFormat="1" ht="30" x14ac:dyDescent="0.25">
      <c r="A55" s="132" t="s">
        <v>9</v>
      </c>
      <c r="B55" s="133" t="s">
        <v>10</v>
      </c>
      <c r="C55" s="135" t="s">
        <v>85</v>
      </c>
      <c r="D55" s="42" t="s">
        <v>133</v>
      </c>
      <c r="E55" s="80" t="s">
        <v>256</v>
      </c>
      <c r="F55" s="195" t="s">
        <v>269</v>
      </c>
      <c r="G55" s="266">
        <v>10400</v>
      </c>
      <c r="H55" s="269">
        <v>10400</v>
      </c>
      <c r="I55" s="254">
        <v>0</v>
      </c>
      <c r="J55" s="255">
        <v>0</v>
      </c>
      <c r="K55" s="195"/>
      <c r="L55" s="195"/>
      <c r="M55" s="195"/>
      <c r="N55" s="195"/>
      <c r="O55" s="266">
        <v>10400</v>
      </c>
      <c r="P55" s="266">
        <v>10400</v>
      </c>
      <c r="Q55" s="266">
        <v>0</v>
      </c>
      <c r="R55" s="266">
        <v>0</v>
      </c>
      <c r="S55" s="126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:49" s="97" customFormat="1" ht="30" hidden="1" x14ac:dyDescent="0.25">
      <c r="A56" s="132" t="s">
        <v>12</v>
      </c>
      <c r="B56" s="133" t="s">
        <v>137</v>
      </c>
      <c r="C56" s="135" t="s">
        <v>95</v>
      </c>
      <c r="D56" s="128" t="s">
        <v>169</v>
      </c>
      <c r="E56" s="80" t="s">
        <v>256</v>
      </c>
      <c r="F56" s="195" t="s">
        <v>270</v>
      </c>
      <c r="G56" s="266">
        <v>0</v>
      </c>
      <c r="H56" s="269">
        <v>0</v>
      </c>
      <c r="I56" s="254">
        <v>0</v>
      </c>
      <c r="J56" s="255">
        <v>0</v>
      </c>
      <c r="K56" s="195"/>
      <c r="L56" s="195"/>
      <c r="M56" s="195"/>
      <c r="N56" s="195"/>
      <c r="O56" s="266">
        <v>0</v>
      </c>
      <c r="P56" s="266">
        <v>0</v>
      </c>
      <c r="Q56" s="266">
        <v>0</v>
      </c>
      <c r="R56" s="266">
        <v>0</v>
      </c>
      <c r="S56" s="126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</row>
    <row r="57" spans="1:49" ht="60" x14ac:dyDescent="0.25">
      <c r="A57" s="132" t="s">
        <v>13</v>
      </c>
      <c r="B57" s="133" t="s">
        <v>50</v>
      </c>
      <c r="C57" s="133" t="s">
        <v>70</v>
      </c>
      <c r="D57" s="131" t="s">
        <v>174</v>
      </c>
      <c r="E57" s="80" t="s">
        <v>256</v>
      </c>
      <c r="F57" s="195" t="s">
        <v>271</v>
      </c>
      <c r="G57" s="266">
        <v>12000</v>
      </c>
      <c r="H57" s="243">
        <v>12000</v>
      </c>
      <c r="I57" s="254">
        <v>0</v>
      </c>
      <c r="J57" s="255">
        <v>0</v>
      </c>
      <c r="K57" s="195"/>
      <c r="L57" s="195"/>
      <c r="M57" s="195"/>
      <c r="N57" s="195"/>
      <c r="O57" s="266">
        <v>12000</v>
      </c>
      <c r="P57" s="266">
        <v>12000</v>
      </c>
      <c r="Q57" s="266">
        <v>0</v>
      </c>
      <c r="R57" s="266">
        <v>0</v>
      </c>
      <c r="S57" s="126"/>
    </row>
    <row r="58" spans="1:49" s="97" customFormat="1" ht="45" x14ac:dyDescent="0.25">
      <c r="A58" s="132" t="s">
        <v>175</v>
      </c>
      <c r="B58" s="133" t="s">
        <v>176</v>
      </c>
      <c r="C58" s="133" t="s">
        <v>92</v>
      </c>
      <c r="D58" s="131" t="s">
        <v>197</v>
      </c>
      <c r="E58" s="80" t="s">
        <v>256</v>
      </c>
      <c r="F58" s="195" t="s">
        <v>272</v>
      </c>
      <c r="G58" s="266">
        <v>64600</v>
      </c>
      <c r="H58" s="243">
        <v>64600</v>
      </c>
      <c r="I58" s="254">
        <v>0</v>
      </c>
      <c r="J58" s="255">
        <v>0</v>
      </c>
      <c r="K58" s="195"/>
      <c r="L58" s="195"/>
      <c r="M58" s="195"/>
      <c r="N58" s="195"/>
      <c r="O58" s="266">
        <v>64600</v>
      </c>
      <c r="P58" s="266">
        <v>64600</v>
      </c>
      <c r="Q58" s="266">
        <v>0</v>
      </c>
      <c r="R58" s="266">
        <v>0</v>
      </c>
      <c r="S58" s="126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</row>
    <row r="59" spans="1:49" ht="45" hidden="1" x14ac:dyDescent="0.25">
      <c r="A59" s="160" t="s">
        <v>252</v>
      </c>
      <c r="B59" s="161" t="s">
        <v>15</v>
      </c>
      <c r="C59" s="162" t="s">
        <v>162</v>
      </c>
      <c r="D59" s="163" t="s">
        <v>161</v>
      </c>
      <c r="E59" s="80" t="s">
        <v>274</v>
      </c>
      <c r="F59" s="194" t="s">
        <v>275</v>
      </c>
      <c r="G59" s="266">
        <v>0</v>
      </c>
      <c r="H59" s="259">
        <v>0</v>
      </c>
      <c r="I59" s="260">
        <v>0</v>
      </c>
      <c r="J59" s="257">
        <v>0</v>
      </c>
      <c r="K59" s="221"/>
      <c r="L59" s="221"/>
      <c r="M59" s="221"/>
      <c r="N59" s="221"/>
      <c r="O59" s="266">
        <v>0</v>
      </c>
      <c r="P59" s="266">
        <v>0</v>
      </c>
      <c r="Q59" s="266">
        <v>0</v>
      </c>
      <c r="R59" s="266">
        <v>0</v>
      </c>
      <c r="S59" s="126"/>
    </row>
    <row r="60" spans="1:49" ht="45.75" thickBot="1" x14ac:dyDescent="0.3">
      <c r="A60" s="148" t="s">
        <v>190</v>
      </c>
      <c r="B60" s="149" t="s">
        <v>104</v>
      </c>
      <c r="C60" s="149" t="s">
        <v>86</v>
      </c>
      <c r="D60" s="137" t="s">
        <v>186</v>
      </c>
      <c r="E60" s="42" t="s">
        <v>290</v>
      </c>
      <c r="F60" s="42" t="s">
        <v>291</v>
      </c>
      <c r="G60" s="245">
        <v>60000</v>
      </c>
      <c r="H60" s="246">
        <v>60000</v>
      </c>
      <c r="I60" s="246">
        <v>0</v>
      </c>
      <c r="J60" s="270">
        <v>0</v>
      </c>
      <c r="K60" s="378"/>
      <c r="L60" s="378"/>
      <c r="M60" s="378"/>
      <c r="N60" s="378"/>
      <c r="O60" s="266">
        <v>60000</v>
      </c>
      <c r="P60" s="266">
        <v>60000</v>
      </c>
      <c r="Q60" s="266">
        <v>0</v>
      </c>
      <c r="R60" s="266">
        <v>0</v>
      </c>
      <c r="S60" s="126"/>
    </row>
    <row r="61" spans="1:49" s="107" customFormat="1" ht="28.5" x14ac:dyDescent="0.2">
      <c r="A61" s="190" t="s">
        <v>150</v>
      </c>
      <c r="B61" s="191"/>
      <c r="C61" s="191"/>
      <c r="D61" s="35" t="s">
        <v>51</v>
      </c>
      <c r="E61" s="192"/>
      <c r="F61" s="192"/>
      <c r="G61" s="261">
        <v>12123267</v>
      </c>
      <c r="H61" s="261">
        <v>9916767</v>
      </c>
      <c r="I61" s="261">
        <v>2206500</v>
      </c>
      <c r="J61" s="268">
        <v>1965000</v>
      </c>
      <c r="K61" s="192">
        <v>2504652.6399999997</v>
      </c>
      <c r="L61" s="192">
        <v>518320</v>
      </c>
      <c r="M61" s="192">
        <v>1986332.64</v>
      </c>
      <c r="N61" s="192">
        <v>1986332.64</v>
      </c>
      <c r="O61" s="261">
        <v>14627919.640000001</v>
      </c>
      <c r="P61" s="261">
        <v>10435087</v>
      </c>
      <c r="Q61" s="261">
        <v>4192832.6399999997</v>
      </c>
      <c r="R61" s="268">
        <v>3951332.6399999997</v>
      </c>
      <c r="S61" s="94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</row>
    <row r="62" spans="1:49" s="107" customFormat="1" ht="28.5" x14ac:dyDescent="0.2">
      <c r="A62" s="39" t="s">
        <v>151</v>
      </c>
      <c r="B62" s="40"/>
      <c r="C62" s="40"/>
      <c r="D62" s="38" t="s">
        <v>51</v>
      </c>
      <c r="E62" s="142"/>
      <c r="F62" s="142"/>
      <c r="G62" s="251">
        <v>12123267</v>
      </c>
      <c r="H62" s="251">
        <v>9916767</v>
      </c>
      <c r="I62" s="251">
        <v>2206500</v>
      </c>
      <c r="J62" s="251">
        <v>1965000</v>
      </c>
      <c r="K62" s="142">
        <v>2504652.6399999997</v>
      </c>
      <c r="L62" s="142">
        <v>518320</v>
      </c>
      <c r="M62" s="142">
        <v>1986332.64</v>
      </c>
      <c r="N62" s="142">
        <v>1986332.64</v>
      </c>
      <c r="O62" s="251">
        <v>14627919.640000001</v>
      </c>
      <c r="P62" s="251">
        <v>10435087</v>
      </c>
      <c r="Q62" s="251">
        <v>4192832.6399999997</v>
      </c>
      <c r="R62" s="251">
        <v>3951332.6399999997</v>
      </c>
      <c r="S62" s="94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2"/>
      <c r="AW62" s="82"/>
    </row>
    <row r="63" spans="1:49" s="107" customFormat="1" ht="45" hidden="1" x14ac:dyDescent="0.25">
      <c r="A63" s="198" t="s">
        <v>30</v>
      </c>
      <c r="B63" s="159" t="s">
        <v>156</v>
      </c>
      <c r="C63" s="159" t="s">
        <v>69</v>
      </c>
      <c r="D63" s="334" t="s">
        <v>311</v>
      </c>
      <c r="E63" s="308" t="s">
        <v>274</v>
      </c>
      <c r="F63" s="360" t="s">
        <v>354</v>
      </c>
      <c r="G63" s="322">
        <v>0</v>
      </c>
      <c r="H63" s="358"/>
      <c r="I63" s="322"/>
      <c r="J63" s="382"/>
      <c r="K63" s="360"/>
      <c r="L63" s="360"/>
      <c r="M63" s="360"/>
      <c r="N63" s="360"/>
      <c r="O63" s="322">
        <v>0</v>
      </c>
      <c r="P63" s="358"/>
      <c r="Q63" s="322"/>
      <c r="R63" s="382"/>
      <c r="S63" s="94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</row>
    <row r="64" spans="1:49" ht="45" x14ac:dyDescent="0.25">
      <c r="A64" s="158" t="s">
        <v>31</v>
      </c>
      <c r="B64" s="159" t="s">
        <v>32</v>
      </c>
      <c r="C64" s="159" t="s">
        <v>98</v>
      </c>
      <c r="D64" s="359" t="s">
        <v>33</v>
      </c>
      <c r="E64" s="308" t="s">
        <v>274</v>
      </c>
      <c r="F64" s="360" t="s">
        <v>275</v>
      </c>
      <c r="G64" s="322">
        <v>6604767</v>
      </c>
      <c r="H64" s="323">
        <v>6604767</v>
      </c>
      <c r="I64" s="324">
        <v>0</v>
      </c>
      <c r="J64" s="361">
        <v>0</v>
      </c>
      <c r="K64" s="360">
        <v>368320</v>
      </c>
      <c r="L64" s="360">
        <v>368320</v>
      </c>
      <c r="M64" s="360"/>
      <c r="N64" s="360"/>
      <c r="O64" s="266">
        <v>6973087</v>
      </c>
      <c r="P64" s="266">
        <v>6973087</v>
      </c>
      <c r="Q64" s="266">
        <v>0</v>
      </c>
      <c r="R64" s="266">
        <v>0</v>
      </c>
      <c r="S64" s="126"/>
    </row>
    <row r="65" spans="1:49" ht="45" x14ac:dyDescent="0.25">
      <c r="A65" s="132" t="s">
        <v>164</v>
      </c>
      <c r="B65" s="133" t="s">
        <v>165</v>
      </c>
      <c r="C65" s="133" t="s">
        <v>87</v>
      </c>
      <c r="D65" s="42" t="s">
        <v>166</v>
      </c>
      <c r="E65" s="80" t="s">
        <v>274</v>
      </c>
      <c r="F65" s="194" t="s">
        <v>275</v>
      </c>
      <c r="G65" s="266">
        <v>1700000</v>
      </c>
      <c r="H65" s="243">
        <v>0</v>
      </c>
      <c r="I65" s="254">
        <v>1700000</v>
      </c>
      <c r="J65" s="256">
        <v>1700000</v>
      </c>
      <c r="K65" s="221">
        <v>430000</v>
      </c>
      <c r="L65" s="221"/>
      <c r="M65" s="221">
        <v>430000</v>
      </c>
      <c r="N65" s="221">
        <v>430000</v>
      </c>
      <c r="O65" s="266">
        <v>2130000</v>
      </c>
      <c r="P65" s="266">
        <v>0</v>
      </c>
      <c r="Q65" s="266">
        <v>2130000</v>
      </c>
      <c r="R65" s="266">
        <v>2130000</v>
      </c>
      <c r="S65" s="126"/>
    </row>
    <row r="66" spans="1:49" s="89" customFormat="1" ht="45" x14ac:dyDescent="0.25">
      <c r="A66" s="132" t="s">
        <v>183</v>
      </c>
      <c r="B66" s="133" t="s">
        <v>182</v>
      </c>
      <c r="C66" s="133" t="s">
        <v>99</v>
      </c>
      <c r="D66" s="119" t="s">
        <v>184</v>
      </c>
      <c r="E66" s="80" t="s">
        <v>274</v>
      </c>
      <c r="F66" s="194" t="s">
        <v>275</v>
      </c>
      <c r="G66" s="266">
        <v>3565000</v>
      </c>
      <c r="H66" s="243">
        <v>3300000</v>
      </c>
      <c r="I66" s="254">
        <v>265000</v>
      </c>
      <c r="J66" s="256">
        <v>265000</v>
      </c>
      <c r="K66" s="221">
        <v>1598532.64</v>
      </c>
      <c r="L66" s="221">
        <v>150000</v>
      </c>
      <c r="M66" s="221">
        <v>1448532.64</v>
      </c>
      <c r="N66" s="221">
        <v>1448532.64</v>
      </c>
      <c r="O66" s="266">
        <v>5163532.6399999997</v>
      </c>
      <c r="P66" s="266">
        <v>3450000</v>
      </c>
      <c r="Q66" s="266">
        <v>1713532.64</v>
      </c>
      <c r="R66" s="266">
        <v>1713532.64</v>
      </c>
      <c r="S66" s="12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</row>
    <row r="67" spans="1:49" s="89" customFormat="1" ht="45" x14ac:dyDescent="0.25">
      <c r="A67" s="158" t="s">
        <v>382</v>
      </c>
      <c r="B67" s="189" t="s">
        <v>383</v>
      </c>
      <c r="C67" s="211" t="s">
        <v>71</v>
      </c>
      <c r="D67" s="506" t="s">
        <v>384</v>
      </c>
      <c r="E67" s="220" t="s">
        <v>274</v>
      </c>
      <c r="F67" s="221" t="s">
        <v>275</v>
      </c>
      <c r="G67" s="266"/>
      <c r="H67" s="243"/>
      <c r="I67" s="254"/>
      <c r="J67" s="256"/>
      <c r="K67" s="221">
        <v>107800</v>
      </c>
      <c r="L67" s="221"/>
      <c r="M67" s="221">
        <v>107800</v>
      </c>
      <c r="N67" s="221">
        <v>107800</v>
      </c>
      <c r="O67" s="266">
        <v>107800</v>
      </c>
      <c r="P67" s="266">
        <v>0</v>
      </c>
      <c r="Q67" s="266">
        <v>107800</v>
      </c>
      <c r="R67" s="266">
        <v>107800</v>
      </c>
      <c r="S67" s="12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</row>
    <row r="68" spans="1:49" s="97" customFormat="1" ht="29.25" customHeight="1" x14ac:dyDescent="0.25">
      <c r="A68" s="132" t="s">
        <v>34</v>
      </c>
      <c r="B68" s="133" t="s">
        <v>35</v>
      </c>
      <c r="C68" s="133" t="s">
        <v>100</v>
      </c>
      <c r="D68" s="42" t="s">
        <v>81</v>
      </c>
      <c r="E68" s="80" t="s">
        <v>274</v>
      </c>
      <c r="F68" s="194" t="s">
        <v>275</v>
      </c>
      <c r="G68" s="266">
        <v>119600</v>
      </c>
      <c r="H68" s="243">
        <v>0</v>
      </c>
      <c r="I68" s="254">
        <v>119600</v>
      </c>
      <c r="J68" s="256">
        <v>0</v>
      </c>
      <c r="K68" s="221"/>
      <c r="L68" s="221"/>
      <c r="M68" s="221"/>
      <c r="N68" s="221"/>
      <c r="O68" s="266">
        <v>119600</v>
      </c>
      <c r="P68" s="266">
        <v>0</v>
      </c>
      <c r="Q68" s="266">
        <v>119600</v>
      </c>
      <c r="R68" s="266">
        <v>0</v>
      </c>
      <c r="S68" s="126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</row>
    <row r="69" spans="1:49" s="97" customFormat="1" ht="105" x14ac:dyDescent="0.25">
      <c r="A69" s="146" t="s">
        <v>198</v>
      </c>
      <c r="B69" s="147" t="s">
        <v>196</v>
      </c>
      <c r="C69" s="147" t="s">
        <v>71</v>
      </c>
      <c r="D69" s="131" t="s">
        <v>195</v>
      </c>
      <c r="E69" s="80" t="s">
        <v>274</v>
      </c>
      <c r="F69" s="194" t="s">
        <v>275</v>
      </c>
      <c r="G69" s="266">
        <v>121300</v>
      </c>
      <c r="H69" s="243">
        <v>0</v>
      </c>
      <c r="I69" s="254">
        <v>121300</v>
      </c>
      <c r="J69" s="255">
        <v>0</v>
      </c>
      <c r="K69" s="221"/>
      <c r="L69" s="221"/>
      <c r="M69" s="221"/>
      <c r="N69" s="221"/>
      <c r="O69" s="266">
        <v>121300</v>
      </c>
      <c r="P69" s="266">
        <v>0</v>
      </c>
      <c r="Q69" s="266">
        <v>121300</v>
      </c>
      <c r="R69" s="266">
        <v>0</v>
      </c>
      <c r="S69" s="126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</row>
    <row r="70" spans="1:49" s="97" customFormat="1" ht="45" hidden="1" x14ac:dyDescent="0.25">
      <c r="A70" s="132" t="s">
        <v>222</v>
      </c>
      <c r="B70" s="130" t="s">
        <v>223</v>
      </c>
      <c r="C70" s="130" t="s">
        <v>97</v>
      </c>
      <c r="D70" s="80" t="s">
        <v>224</v>
      </c>
      <c r="E70" s="80" t="s">
        <v>274</v>
      </c>
      <c r="F70" s="194" t="s">
        <v>275</v>
      </c>
      <c r="G70" s="266">
        <v>0</v>
      </c>
      <c r="H70" s="243">
        <v>0</v>
      </c>
      <c r="I70" s="243">
        <v>0</v>
      </c>
      <c r="J70" s="267">
        <v>0</v>
      </c>
      <c r="K70" s="221"/>
      <c r="L70" s="221"/>
      <c r="M70" s="221"/>
      <c r="N70" s="221"/>
      <c r="O70" s="266">
        <v>0</v>
      </c>
      <c r="P70" s="266">
        <v>0</v>
      </c>
      <c r="Q70" s="266">
        <v>0</v>
      </c>
      <c r="R70" s="266">
        <v>0</v>
      </c>
      <c r="S70" s="126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</row>
    <row r="71" spans="1:49" s="97" customFormat="1" ht="45" x14ac:dyDescent="0.25">
      <c r="A71" s="132" t="s">
        <v>38</v>
      </c>
      <c r="B71" s="133" t="s">
        <v>39</v>
      </c>
      <c r="C71" s="133" t="s">
        <v>97</v>
      </c>
      <c r="D71" s="307" t="s">
        <v>52</v>
      </c>
      <c r="E71" s="308" t="s">
        <v>389</v>
      </c>
      <c r="F71" s="80" t="s">
        <v>282</v>
      </c>
      <c r="G71" s="266">
        <v>600</v>
      </c>
      <c r="H71" s="243">
        <v>0</v>
      </c>
      <c r="I71" s="254">
        <v>600</v>
      </c>
      <c r="J71" s="255">
        <v>0</v>
      </c>
      <c r="K71" s="220"/>
      <c r="L71" s="220"/>
      <c r="M71" s="220"/>
      <c r="N71" s="220"/>
      <c r="O71" s="266">
        <v>600</v>
      </c>
      <c r="P71" s="266">
        <v>0</v>
      </c>
      <c r="Q71" s="266">
        <v>600</v>
      </c>
      <c r="R71" s="266">
        <v>0</v>
      </c>
      <c r="S71" s="126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</row>
    <row r="72" spans="1:49" ht="45" x14ac:dyDescent="0.25">
      <c r="A72" s="130" t="s">
        <v>191</v>
      </c>
      <c r="B72" s="130" t="s">
        <v>104</v>
      </c>
      <c r="C72" s="130" t="s">
        <v>86</v>
      </c>
      <c r="D72" s="127" t="s">
        <v>186</v>
      </c>
      <c r="E72" s="42" t="s">
        <v>290</v>
      </c>
      <c r="F72" s="42" t="s">
        <v>291</v>
      </c>
      <c r="G72" s="266">
        <v>7000</v>
      </c>
      <c r="H72" s="243">
        <v>7000</v>
      </c>
      <c r="I72" s="254">
        <v>0</v>
      </c>
      <c r="J72" s="255">
        <v>0</v>
      </c>
      <c r="K72" s="42"/>
      <c r="L72" s="42"/>
      <c r="M72" s="42"/>
      <c r="N72" s="42"/>
      <c r="O72" s="266">
        <v>7000</v>
      </c>
      <c r="P72" s="266">
        <v>7000</v>
      </c>
      <c r="Q72" s="266">
        <v>0</v>
      </c>
      <c r="R72" s="266">
        <v>0</v>
      </c>
      <c r="S72" s="126"/>
    </row>
    <row r="73" spans="1:49" s="97" customFormat="1" ht="45.75" thickBot="1" x14ac:dyDescent="0.3">
      <c r="A73" s="375" t="s">
        <v>192</v>
      </c>
      <c r="B73" s="375" t="s">
        <v>178</v>
      </c>
      <c r="C73" s="376">
        <v>1090</v>
      </c>
      <c r="D73" s="377" t="s">
        <v>179</v>
      </c>
      <c r="E73" s="378" t="s">
        <v>290</v>
      </c>
      <c r="F73" s="378" t="s">
        <v>291</v>
      </c>
      <c r="G73" s="258">
        <v>5000</v>
      </c>
      <c r="H73" s="259">
        <v>5000</v>
      </c>
      <c r="I73" s="260">
        <v>0</v>
      </c>
      <c r="J73" s="257">
        <v>0</v>
      </c>
      <c r="K73" s="378"/>
      <c r="L73" s="378"/>
      <c r="M73" s="378"/>
      <c r="N73" s="378"/>
      <c r="O73" s="266">
        <v>5000</v>
      </c>
      <c r="P73" s="266">
        <v>5000</v>
      </c>
      <c r="Q73" s="266">
        <v>0</v>
      </c>
      <c r="R73" s="266">
        <v>0</v>
      </c>
      <c r="S73" s="126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</row>
    <row r="74" spans="1:49" s="107" customFormat="1" ht="14.25" x14ac:dyDescent="0.2">
      <c r="A74" s="190" t="s">
        <v>111</v>
      </c>
      <c r="B74" s="191"/>
      <c r="C74" s="191"/>
      <c r="D74" s="35" t="s">
        <v>53</v>
      </c>
      <c r="E74" s="192"/>
      <c r="F74" s="192"/>
      <c r="G74" s="261">
        <v>210000</v>
      </c>
      <c r="H74" s="261">
        <v>110000</v>
      </c>
      <c r="I74" s="261">
        <v>100000</v>
      </c>
      <c r="J74" s="268">
        <v>100000</v>
      </c>
      <c r="K74" s="192">
        <v>670000</v>
      </c>
      <c r="L74" s="192">
        <v>170000</v>
      </c>
      <c r="M74" s="192">
        <v>500000</v>
      </c>
      <c r="N74" s="192">
        <v>500000</v>
      </c>
      <c r="O74" s="261">
        <v>880000</v>
      </c>
      <c r="P74" s="261">
        <v>280000</v>
      </c>
      <c r="Q74" s="261">
        <v>600000</v>
      </c>
      <c r="R74" s="268">
        <v>600000</v>
      </c>
      <c r="S74" s="94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  <c r="AL74" s="82"/>
      <c r="AM74" s="82"/>
      <c r="AN74" s="82"/>
      <c r="AO74" s="82"/>
      <c r="AP74" s="82"/>
      <c r="AQ74" s="82"/>
      <c r="AR74" s="82"/>
      <c r="AS74" s="82"/>
      <c r="AT74" s="82"/>
      <c r="AU74" s="82"/>
      <c r="AV74" s="82"/>
      <c r="AW74" s="82"/>
    </row>
    <row r="75" spans="1:49" s="107" customFormat="1" ht="14.25" x14ac:dyDescent="0.2">
      <c r="A75" s="39" t="s">
        <v>113</v>
      </c>
      <c r="B75" s="40"/>
      <c r="C75" s="40"/>
      <c r="D75" s="38" t="s">
        <v>53</v>
      </c>
      <c r="E75" s="142"/>
      <c r="F75" s="142"/>
      <c r="G75" s="251">
        <v>210000</v>
      </c>
      <c r="H75" s="251">
        <v>110000</v>
      </c>
      <c r="I75" s="251">
        <v>100000</v>
      </c>
      <c r="J75" s="252">
        <v>100000</v>
      </c>
      <c r="K75" s="142">
        <v>670000</v>
      </c>
      <c r="L75" s="142">
        <v>170000</v>
      </c>
      <c r="M75" s="142">
        <v>500000</v>
      </c>
      <c r="N75" s="142">
        <v>500000</v>
      </c>
      <c r="O75" s="251">
        <v>880000</v>
      </c>
      <c r="P75" s="251">
        <v>280000</v>
      </c>
      <c r="Q75" s="251">
        <v>600000</v>
      </c>
      <c r="R75" s="252">
        <v>600000</v>
      </c>
      <c r="S75" s="94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</row>
    <row r="76" spans="1:49" ht="45" hidden="1" x14ac:dyDescent="0.25">
      <c r="A76" s="132" t="s">
        <v>25</v>
      </c>
      <c r="B76" s="379" t="s">
        <v>26</v>
      </c>
      <c r="C76" s="133" t="s">
        <v>90</v>
      </c>
      <c r="D76" s="131" t="s">
        <v>27</v>
      </c>
      <c r="E76" s="220" t="s">
        <v>274</v>
      </c>
      <c r="F76" s="221" t="s">
        <v>275</v>
      </c>
      <c r="G76" s="266">
        <v>0</v>
      </c>
      <c r="H76" s="243"/>
      <c r="I76" s="243"/>
      <c r="J76" s="267"/>
      <c r="K76" s="221"/>
      <c r="L76" s="221"/>
      <c r="M76" s="221"/>
      <c r="N76" s="221"/>
      <c r="O76" s="266">
        <v>0</v>
      </c>
      <c r="P76" s="243"/>
      <c r="Q76" s="243"/>
      <c r="R76" s="267"/>
      <c r="S76" s="126"/>
    </row>
    <row r="77" spans="1:49" ht="45" x14ac:dyDescent="0.25">
      <c r="A77" s="186" t="s">
        <v>22</v>
      </c>
      <c r="B77" s="187" t="s">
        <v>23</v>
      </c>
      <c r="C77" s="189" t="s">
        <v>102</v>
      </c>
      <c r="D77" s="357" t="s">
        <v>24</v>
      </c>
      <c r="E77" s="220" t="s">
        <v>274</v>
      </c>
      <c r="F77" s="221" t="s">
        <v>275</v>
      </c>
      <c r="G77" s="266">
        <v>100000</v>
      </c>
      <c r="H77" s="243">
        <v>0</v>
      </c>
      <c r="I77" s="243">
        <v>100000</v>
      </c>
      <c r="J77" s="267">
        <v>100000</v>
      </c>
      <c r="K77" s="221">
        <v>180000</v>
      </c>
      <c r="L77" s="221"/>
      <c r="M77" s="221">
        <v>180000</v>
      </c>
      <c r="N77" s="221">
        <v>180000</v>
      </c>
      <c r="O77" s="266">
        <v>280000</v>
      </c>
      <c r="P77" s="266">
        <v>0</v>
      </c>
      <c r="Q77" s="266">
        <v>280000</v>
      </c>
      <c r="R77" s="266">
        <v>280000</v>
      </c>
      <c r="S77" s="356"/>
    </row>
    <row r="78" spans="1:49" ht="45" x14ac:dyDescent="0.25">
      <c r="A78" s="340">
        <v>1017324</v>
      </c>
      <c r="B78" s="341">
        <v>7324</v>
      </c>
      <c r="C78" s="342" t="s">
        <v>87</v>
      </c>
      <c r="D78" s="404" t="s">
        <v>381</v>
      </c>
      <c r="E78" s="220" t="s">
        <v>274</v>
      </c>
      <c r="F78" s="221" t="s">
        <v>275</v>
      </c>
      <c r="G78" s="258"/>
      <c r="H78" s="259"/>
      <c r="I78" s="259"/>
      <c r="J78" s="509"/>
      <c r="K78" s="508">
        <v>320000</v>
      </c>
      <c r="L78" s="508"/>
      <c r="M78" s="508">
        <v>320000</v>
      </c>
      <c r="N78" s="508">
        <v>320000</v>
      </c>
      <c r="O78" s="266">
        <v>320000</v>
      </c>
      <c r="P78" s="266">
        <v>0</v>
      </c>
      <c r="Q78" s="266">
        <v>320000</v>
      </c>
      <c r="R78" s="266">
        <v>320000</v>
      </c>
      <c r="S78" s="356"/>
    </row>
    <row r="79" spans="1:49" ht="45.75" thickBot="1" x14ac:dyDescent="0.3">
      <c r="A79" s="150">
        <v>1014082</v>
      </c>
      <c r="B79" s="144">
        <v>4082</v>
      </c>
      <c r="C79" s="151" t="s">
        <v>103</v>
      </c>
      <c r="D79" s="138" t="s">
        <v>181</v>
      </c>
      <c r="E79" s="380" t="s">
        <v>290</v>
      </c>
      <c r="F79" s="380" t="s">
        <v>291</v>
      </c>
      <c r="G79" s="245">
        <v>110000</v>
      </c>
      <c r="H79" s="246">
        <v>110000</v>
      </c>
      <c r="I79" s="247">
        <v>0</v>
      </c>
      <c r="J79" s="248">
        <v>0</v>
      </c>
      <c r="K79" s="380">
        <v>170000</v>
      </c>
      <c r="L79" s="380">
        <v>170000</v>
      </c>
      <c r="M79" s="380"/>
      <c r="N79" s="380"/>
      <c r="O79" s="266">
        <v>280000</v>
      </c>
      <c r="P79" s="266">
        <v>280000</v>
      </c>
      <c r="Q79" s="266">
        <v>0</v>
      </c>
      <c r="R79" s="266">
        <v>0</v>
      </c>
      <c r="S79" s="126"/>
    </row>
    <row r="80" spans="1:49" s="107" customFormat="1" ht="28.5" x14ac:dyDescent="0.2">
      <c r="A80" s="104" t="s">
        <v>154</v>
      </c>
      <c r="B80" s="105"/>
      <c r="C80" s="105"/>
      <c r="D80" s="370" t="s">
        <v>55</v>
      </c>
      <c r="E80" s="141"/>
      <c r="F80" s="141"/>
      <c r="G80" s="249">
        <v>115000</v>
      </c>
      <c r="H80" s="249">
        <v>115000</v>
      </c>
      <c r="I80" s="249">
        <v>0</v>
      </c>
      <c r="J80" s="250">
        <v>0</v>
      </c>
      <c r="K80" s="141">
        <v>61000</v>
      </c>
      <c r="L80" s="141">
        <v>0</v>
      </c>
      <c r="M80" s="141">
        <v>61000</v>
      </c>
      <c r="N80" s="141">
        <v>0</v>
      </c>
      <c r="O80" s="249">
        <v>176000</v>
      </c>
      <c r="P80" s="249">
        <v>115000</v>
      </c>
      <c r="Q80" s="249">
        <v>61000</v>
      </c>
      <c r="R80" s="250">
        <v>0</v>
      </c>
      <c r="S80" s="94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82"/>
      <c r="AU80" s="82"/>
      <c r="AV80" s="82"/>
      <c r="AW80" s="82"/>
    </row>
    <row r="81" spans="1:49" s="107" customFormat="1" ht="28.5" x14ac:dyDescent="0.2">
      <c r="A81" s="39" t="s">
        <v>155</v>
      </c>
      <c r="B81" s="40"/>
      <c r="C81" s="40"/>
      <c r="D81" s="38" t="s">
        <v>55</v>
      </c>
      <c r="E81" s="142"/>
      <c r="F81" s="142"/>
      <c r="G81" s="251">
        <v>115000</v>
      </c>
      <c r="H81" s="251">
        <v>115000</v>
      </c>
      <c r="I81" s="251">
        <v>0</v>
      </c>
      <c r="J81" s="252">
        <v>0</v>
      </c>
      <c r="K81" s="142">
        <v>61000</v>
      </c>
      <c r="L81" s="142">
        <v>0</v>
      </c>
      <c r="M81" s="142">
        <v>61000</v>
      </c>
      <c r="N81" s="142">
        <v>0</v>
      </c>
      <c r="O81" s="251">
        <v>176000</v>
      </c>
      <c r="P81" s="251">
        <v>115000</v>
      </c>
      <c r="Q81" s="251">
        <v>61000</v>
      </c>
      <c r="R81" s="252">
        <v>0</v>
      </c>
      <c r="S81" s="94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  <c r="AT81" s="82"/>
      <c r="AU81" s="82"/>
      <c r="AV81" s="82"/>
      <c r="AW81" s="82"/>
    </row>
    <row r="82" spans="1:49" ht="45" x14ac:dyDescent="0.25">
      <c r="A82" s="132" t="s">
        <v>41</v>
      </c>
      <c r="B82" s="133" t="s">
        <v>42</v>
      </c>
      <c r="C82" s="133" t="s">
        <v>105</v>
      </c>
      <c r="D82" s="145" t="s">
        <v>276</v>
      </c>
      <c r="E82" s="80" t="s">
        <v>274</v>
      </c>
      <c r="F82" s="194" t="s">
        <v>275</v>
      </c>
      <c r="G82" s="266">
        <v>90000</v>
      </c>
      <c r="H82" s="243">
        <v>90000</v>
      </c>
      <c r="I82" s="254">
        <v>0</v>
      </c>
      <c r="J82" s="255">
        <v>0</v>
      </c>
      <c r="K82" s="221">
        <v>61000</v>
      </c>
      <c r="L82" s="221"/>
      <c r="M82" s="221">
        <v>61000</v>
      </c>
      <c r="N82" s="221"/>
      <c r="O82" s="266">
        <v>151000</v>
      </c>
      <c r="P82" s="266">
        <v>90000</v>
      </c>
      <c r="Q82" s="266">
        <v>61000</v>
      </c>
      <c r="R82" s="266">
        <v>0</v>
      </c>
      <c r="S82" s="126"/>
    </row>
    <row r="83" spans="1:49" ht="45.75" thickBot="1" x14ac:dyDescent="0.3">
      <c r="A83" s="148" t="s">
        <v>193</v>
      </c>
      <c r="B83" s="149" t="s">
        <v>104</v>
      </c>
      <c r="C83" s="149" t="s">
        <v>86</v>
      </c>
      <c r="D83" s="193" t="s">
        <v>186</v>
      </c>
      <c r="E83" s="42" t="s">
        <v>290</v>
      </c>
      <c r="F83" s="42" t="s">
        <v>291</v>
      </c>
      <c r="G83" s="245">
        <v>25000</v>
      </c>
      <c r="H83" s="246">
        <v>25000</v>
      </c>
      <c r="I83" s="246">
        <v>0</v>
      </c>
      <c r="J83" s="270">
        <v>0</v>
      </c>
      <c r="K83" s="378"/>
      <c r="L83" s="378"/>
      <c r="M83" s="378"/>
      <c r="N83" s="378"/>
      <c r="O83" s="266">
        <v>25000</v>
      </c>
      <c r="P83" s="266">
        <v>25000</v>
      </c>
      <c r="Q83" s="266">
        <v>0</v>
      </c>
      <c r="R83" s="266">
        <v>0</v>
      </c>
      <c r="S83" s="126"/>
    </row>
    <row r="84" spans="1:49" ht="15" x14ac:dyDescent="0.25">
      <c r="A84" s="57" t="s">
        <v>152</v>
      </c>
      <c r="B84" s="58"/>
      <c r="C84" s="58"/>
      <c r="D84" s="49" t="s">
        <v>54</v>
      </c>
      <c r="E84" s="152"/>
      <c r="F84" s="152"/>
      <c r="G84" s="272">
        <v>100000</v>
      </c>
      <c r="H84" s="272">
        <v>100000</v>
      </c>
      <c r="I84" s="272">
        <v>0</v>
      </c>
      <c r="J84" s="273">
        <v>0</v>
      </c>
      <c r="K84" s="152">
        <v>2795000</v>
      </c>
      <c r="L84" s="152">
        <v>125000</v>
      </c>
      <c r="M84" s="152">
        <v>2670000</v>
      </c>
      <c r="N84" s="152">
        <v>0</v>
      </c>
      <c r="O84" s="272">
        <v>2895000</v>
      </c>
      <c r="P84" s="272">
        <v>225000</v>
      </c>
      <c r="Q84" s="272">
        <v>2670000</v>
      </c>
      <c r="R84" s="273">
        <v>0</v>
      </c>
      <c r="S84" s="126"/>
    </row>
    <row r="85" spans="1:49" ht="15" x14ac:dyDescent="0.25">
      <c r="A85" s="53" t="s">
        <v>153</v>
      </c>
      <c r="B85" s="54"/>
      <c r="C85" s="54"/>
      <c r="D85" s="52" t="s">
        <v>54</v>
      </c>
      <c r="E85" s="153"/>
      <c r="F85" s="153"/>
      <c r="G85" s="274">
        <v>100000</v>
      </c>
      <c r="H85" s="274">
        <v>100000</v>
      </c>
      <c r="I85" s="274">
        <v>0</v>
      </c>
      <c r="J85" s="275">
        <v>0</v>
      </c>
      <c r="K85" s="153">
        <v>2795000</v>
      </c>
      <c r="L85" s="153">
        <v>125000</v>
      </c>
      <c r="M85" s="153">
        <v>2670000</v>
      </c>
      <c r="N85" s="153">
        <v>0</v>
      </c>
      <c r="O85" s="274">
        <v>2895000</v>
      </c>
      <c r="P85" s="274">
        <v>225000</v>
      </c>
      <c r="Q85" s="274">
        <v>2670000</v>
      </c>
      <c r="R85" s="275">
        <v>0</v>
      </c>
      <c r="S85" s="126"/>
    </row>
    <row r="86" spans="1:49" ht="45.75" thickBot="1" x14ac:dyDescent="0.3">
      <c r="A86" s="120" t="s">
        <v>45</v>
      </c>
      <c r="B86" s="121" t="s">
        <v>46</v>
      </c>
      <c r="C86" s="121" t="s">
        <v>104</v>
      </c>
      <c r="D86" s="122" t="s">
        <v>47</v>
      </c>
      <c r="E86" s="196" t="s">
        <v>274</v>
      </c>
      <c r="F86" s="197" t="s">
        <v>275</v>
      </c>
      <c r="G86" s="245">
        <v>100000</v>
      </c>
      <c r="H86" s="246">
        <v>100000</v>
      </c>
      <c r="I86" s="246">
        <v>0</v>
      </c>
      <c r="J86" s="270">
        <v>0</v>
      </c>
      <c r="K86" s="197">
        <v>2795000</v>
      </c>
      <c r="L86" s="197">
        <v>125000</v>
      </c>
      <c r="M86" s="197">
        <v>2670000</v>
      </c>
      <c r="N86" s="197"/>
      <c r="O86" s="266">
        <v>2895000</v>
      </c>
      <c r="P86" s="266">
        <v>225000</v>
      </c>
      <c r="Q86" s="266">
        <v>2670000</v>
      </c>
      <c r="R86" s="266">
        <v>0</v>
      </c>
      <c r="S86" s="126"/>
    </row>
    <row r="87" spans="1:49" s="82" customFormat="1" ht="15" thickBot="1" x14ac:dyDescent="0.25">
      <c r="A87" s="181" t="s">
        <v>239</v>
      </c>
      <c r="B87" s="182" t="s">
        <v>239</v>
      </c>
      <c r="C87" s="182" t="s">
        <v>239</v>
      </c>
      <c r="D87" s="179" t="s">
        <v>245</v>
      </c>
      <c r="E87" s="180" t="s">
        <v>239</v>
      </c>
      <c r="F87" s="180" t="s">
        <v>239</v>
      </c>
      <c r="G87" s="276">
        <v>30370414</v>
      </c>
      <c r="H87" s="276">
        <v>23727888</v>
      </c>
      <c r="I87" s="276">
        <v>7142526</v>
      </c>
      <c r="J87" s="277">
        <v>6881026</v>
      </c>
      <c r="K87" s="277">
        <v>6478152.6399999997</v>
      </c>
      <c r="L87" s="277">
        <v>913320</v>
      </c>
      <c r="M87" s="277">
        <v>5564832.6399999997</v>
      </c>
      <c r="N87" s="277">
        <v>2833832.6399999997</v>
      </c>
      <c r="O87" s="277">
        <v>36846066.640000001</v>
      </c>
      <c r="P87" s="276">
        <v>24638708</v>
      </c>
      <c r="Q87" s="276">
        <v>12707358.640000001</v>
      </c>
      <c r="R87" s="277">
        <v>9714858.6400000006</v>
      </c>
      <c r="S87" s="94"/>
    </row>
    <row r="88" spans="1:49" s="47" customFormat="1" ht="15" x14ac:dyDescent="0.2">
      <c r="A88" s="44"/>
      <c r="B88" s="44"/>
      <c r="C88" s="44"/>
      <c r="D88" s="45"/>
      <c r="E88" s="46"/>
      <c r="F88" s="46"/>
      <c r="G88" s="46"/>
      <c r="H88" s="46"/>
      <c r="I88" s="46"/>
      <c r="J88" s="46"/>
      <c r="K88" s="46"/>
      <c r="L88" s="46"/>
      <c r="M88" s="46"/>
      <c r="N88" s="46"/>
    </row>
    <row r="89" spans="1:49" s="4" customFormat="1" ht="21.75" customHeight="1" x14ac:dyDescent="0.3">
      <c r="B89" s="288" t="s">
        <v>345</v>
      </c>
      <c r="D89" s="103"/>
      <c r="F89" s="174"/>
      <c r="G89" s="174"/>
      <c r="H89" s="174"/>
      <c r="I89" s="174"/>
      <c r="J89" s="174"/>
      <c r="K89" s="174"/>
      <c r="L89" s="174"/>
      <c r="M89" s="174"/>
      <c r="N89" s="174"/>
      <c r="O89" s="174" t="s">
        <v>347</v>
      </c>
      <c r="Q89" s="2"/>
      <c r="R89" s="2"/>
      <c r="S89" s="2"/>
    </row>
    <row r="91" spans="1:49" ht="23.25" customHeight="1" x14ac:dyDescent="0.2">
      <c r="A91" s="578" t="s">
        <v>72</v>
      </c>
      <c r="B91" s="578"/>
      <c r="C91" s="578"/>
      <c r="D91" s="578"/>
      <c r="E91" s="578"/>
      <c r="F91" s="578"/>
      <c r="G91" s="446"/>
      <c r="H91" s="446"/>
      <c r="I91" s="446"/>
      <c r="J91" s="446"/>
      <c r="K91" s="446"/>
      <c r="L91" s="446"/>
      <c r="M91" s="446"/>
      <c r="N91" s="446"/>
      <c r="O91" s="446"/>
      <c r="P91" s="446"/>
      <c r="Q91" s="446"/>
      <c r="R91" s="446"/>
    </row>
    <row r="92" spans="1:49" ht="20.25" customHeight="1" x14ac:dyDescent="0.2">
      <c r="A92" s="577" t="s">
        <v>75</v>
      </c>
      <c r="B92" s="577"/>
      <c r="C92" s="577"/>
      <c r="D92" s="577"/>
      <c r="E92" s="577"/>
      <c r="F92" s="577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</row>
    <row r="93" spans="1:49" ht="20.25" customHeight="1" x14ac:dyDescent="0.2">
      <c r="A93" s="577" t="s">
        <v>78</v>
      </c>
      <c r="B93" s="577"/>
      <c r="C93" s="577"/>
      <c r="D93" s="577"/>
      <c r="E93" s="577"/>
      <c r="F93" s="577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</row>
    <row r="94" spans="1:49" ht="30.75" customHeight="1" x14ac:dyDescent="0.2">
      <c r="A94" s="577" t="s">
        <v>76</v>
      </c>
      <c r="B94" s="577"/>
      <c r="C94" s="577"/>
      <c r="D94" s="577"/>
      <c r="E94" s="577"/>
      <c r="F94" s="577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</row>
    <row r="95" spans="1:49" ht="21" customHeight="1" x14ac:dyDescent="0.2">
      <c r="A95" s="577" t="s">
        <v>79</v>
      </c>
      <c r="B95" s="577"/>
      <c r="C95" s="577"/>
      <c r="D95" s="577"/>
      <c r="E95" s="577"/>
      <c r="F95" s="577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</row>
    <row r="98" spans="1:18" ht="13.5" thickBot="1" x14ac:dyDescent="0.25"/>
    <row r="99" spans="1:18" ht="32.25" thickBot="1" x14ac:dyDescent="0.5">
      <c r="E99" s="313"/>
      <c r="F99" s="314" t="s">
        <v>125</v>
      </c>
      <c r="G99" s="314"/>
      <c r="H99" s="314"/>
      <c r="I99" s="314"/>
      <c r="J99" s="314"/>
      <c r="K99" s="314"/>
      <c r="L99" s="314"/>
      <c r="M99" s="314"/>
      <c r="N99" s="314"/>
      <c r="O99" s="315" t="b">
        <f>SUM(O17+O18+O19+O20+O21+O22+O24+O25+O26+O27+O29+O30+O31+O34+O35+O36+O37+O39+O41+O46+O50+O51+O52+O53+O54+O55+O57+O58+O60+O64+O65+O66+O68+O69+O71+O72+O73+O79+O82+O83+O86+O40+O44+O63+O77+O23-O87)=0</f>
        <v>0</v>
      </c>
      <c r="P99" s="315" t="b">
        <f t="shared" ref="P99:R99" si="0">SUM(P17+P18+P19+P20+P21+P22+P24+P25+P26+P27+P29+P30+P31+P34+P35+P36+P37+P39+P41+P46+P50+P51+P52+P53+P54+P55+P57+P58+P60+P64+P65+P66+P68+P69+P71+P72+P73+P79+P82+P83+P86+P40+P44+P63+P77+P23-P87)=0</f>
        <v>0</v>
      </c>
      <c r="Q99" s="315" t="b">
        <f t="shared" si="0"/>
        <v>0</v>
      </c>
      <c r="R99" s="315" t="b">
        <f t="shared" si="0"/>
        <v>0</v>
      </c>
    </row>
    <row r="100" spans="1:18" ht="31.5" x14ac:dyDescent="0.45">
      <c r="A100" s="171"/>
      <c r="E100" s="170"/>
      <c r="F100" s="170"/>
      <c r="G100" s="170"/>
      <c r="H100" s="170"/>
      <c r="I100" s="170"/>
      <c r="J100" s="170"/>
      <c r="K100" s="170"/>
      <c r="L100" s="170"/>
      <c r="M100" s="170"/>
      <c r="N100" s="170"/>
      <c r="O100" s="170"/>
    </row>
    <row r="101" spans="1:18" ht="31.5" x14ac:dyDescent="0.45">
      <c r="E101" s="170"/>
      <c r="F101" s="170"/>
      <c r="G101" s="170"/>
      <c r="H101" s="170"/>
      <c r="I101" s="170"/>
      <c r="J101" s="170"/>
      <c r="K101" s="170"/>
      <c r="L101" s="170"/>
      <c r="M101" s="170"/>
      <c r="N101" s="170"/>
      <c r="O101" s="170"/>
    </row>
    <row r="102" spans="1:18" ht="31.5" x14ac:dyDescent="0.45">
      <c r="E102" s="170"/>
      <c r="F102" s="170"/>
      <c r="G102" s="170"/>
      <c r="H102" s="170"/>
      <c r="I102" s="170"/>
      <c r="J102" s="170"/>
      <c r="K102" s="170"/>
      <c r="L102" s="170"/>
      <c r="M102" s="170"/>
      <c r="N102" s="170"/>
      <c r="O102" s="170"/>
    </row>
  </sheetData>
  <mergeCells count="27">
    <mergeCell ref="C7:D7"/>
    <mergeCell ref="A6:F6"/>
    <mergeCell ref="G12:G13"/>
    <mergeCell ref="H12:H13"/>
    <mergeCell ref="I12:J12"/>
    <mergeCell ref="B11:B13"/>
    <mergeCell ref="A11:A13"/>
    <mergeCell ref="F11:F13"/>
    <mergeCell ref="E11:E13"/>
    <mergeCell ref="D11:D13"/>
    <mergeCell ref="C11:C13"/>
    <mergeCell ref="G11:J11"/>
    <mergeCell ref="K11:N11"/>
    <mergeCell ref="J4:L4"/>
    <mergeCell ref="Q12:R12"/>
    <mergeCell ref="J5:K5"/>
    <mergeCell ref="O11:R11"/>
    <mergeCell ref="P12:P13"/>
    <mergeCell ref="O12:O13"/>
    <mergeCell ref="K12:K13"/>
    <mergeCell ref="L12:L13"/>
    <mergeCell ref="M12:N12"/>
    <mergeCell ref="A93:F93"/>
    <mergeCell ref="A94:F94"/>
    <mergeCell ref="A95:F95"/>
    <mergeCell ref="A92:F92"/>
    <mergeCell ref="A91:F91"/>
  </mergeCells>
  <phoneticPr fontId="26" type="noConversion"/>
  <pageMargins left="0.45" right="0.38" top="0.5" bottom="0.2" header="0.45" footer="0.2"/>
  <pageSetup paperSize="9" scale="45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E9F0D8-D347-4018-AAB1-B1DB44509D75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www.w3.org/XML/1998/namespace"/>
    <ds:schemaRef ds:uri="http://purl.org/dc/elements/1.1/"/>
    <ds:schemaRef ds:uri="acedc1b3-a6a6-4744-bb8f-c9b717f8a9c9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2 джерела</vt:lpstr>
      <vt:lpstr>3 видатки</vt:lpstr>
      <vt:lpstr>4 кредитов</vt:lpstr>
      <vt:lpstr>7 програми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'4 кредитов'!Область_печати</vt:lpstr>
      <vt:lpstr>'7 програми'!Область_печати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Квасник</cp:lastModifiedBy>
  <cp:lastPrinted>2021-03-26T12:43:27Z</cp:lastPrinted>
  <dcterms:created xsi:type="dcterms:W3CDTF">2014-01-17T10:52:16Z</dcterms:created>
  <dcterms:modified xsi:type="dcterms:W3CDTF">2021-05-14T11:37:05Z</dcterms:modified>
</cp:coreProperties>
</file>