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-135" yWindow="150" windowWidth="14505" windowHeight="6915"/>
  </bookViews>
  <sheets>
    <sheet name="2 джерела" sheetId="12" r:id="rId1"/>
    <sheet name="3 видатки" sheetId="20" r:id="rId2"/>
    <sheet name="4 кредитов" sheetId="16" r:id="rId3"/>
    <sheet name="7 програми" sheetId="8" r:id="rId4"/>
    <sheet name="8 установи" sheetId="21" r:id="rId5"/>
  </sheets>
  <definedNames>
    <definedName name="_xlnm._FilterDatabase" localSheetId="1" hidden="1">'3 видатки'!$C$3:$C$106</definedName>
    <definedName name="_xlnm.Print_Titles" localSheetId="0">'2 джерела'!$12:$12</definedName>
    <definedName name="_xlnm.Print_Titles" localSheetId="1">'3 видатки'!$8:$11</definedName>
    <definedName name="_xlnm.Print_Titles" localSheetId="3">'7 програми'!$10:$11</definedName>
    <definedName name="_xlnm.Print_Area" localSheetId="0">'2 джерела'!$A$1:$G$28</definedName>
    <definedName name="_xlnm.Print_Area" localSheetId="1">'3 видатки'!$A$1:$P$106</definedName>
    <definedName name="_xlnm.Print_Area" localSheetId="2">'4 кредитов'!$A$1:$P$23</definedName>
    <definedName name="_xlnm.Print_Area" localSheetId="3">'7 програми'!$A$2:$J$81</definedName>
    <definedName name="_xlnm.Print_Area" localSheetId="4">'8 установи'!$A$1:$B$72</definedName>
  </definedNames>
  <calcPr calcId="144525"/>
</workbook>
</file>

<file path=xl/calcChain.xml><?xml version="1.0" encoding="utf-8"?>
<calcChain xmlns="http://schemas.openxmlformats.org/spreadsheetml/2006/main">
  <c r="G61" i="8" l="1"/>
  <c r="G62" i="8" l="1"/>
  <c r="G18" i="8" l="1"/>
  <c r="G33" i="8" l="1"/>
  <c r="G34" i="8"/>
  <c r="H76" i="8" l="1"/>
  <c r="H75" i="8" s="1"/>
  <c r="I76" i="8"/>
  <c r="I75" i="8" s="1"/>
  <c r="J76" i="8"/>
  <c r="J75" i="8" s="1"/>
  <c r="H72" i="8"/>
  <c r="H71" i="8" s="1"/>
  <c r="I72" i="8"/>
  <c r="I71" i="8" s="1"/>
  <c r="J72" i="8"/>
  <c r="J71" i="8" s="1"/>
  <c r="H69" i="8"/>
  <c r="H68" i="8" s="1"/>
  <c r="I69" i="8"/>
  <c r="I68" i="8" s="1"/>
  <c r="J69" i="8"/>
  <c r="J68" i="8" s="1"/>
  <c r="H56" i="8"/>
  <c r="H55" i="8" s="1"/>
  <c r="I56" i="8"/>
  <c r="I55" i="8" s="1"/>
  <c r="J56" i="8"/>
  <c r="J55" i="8" s="1"/>
  <c r="H42" i="8"/>
  <c r="H41" i="8" s="1"/>
  <c r="I42" i="8"/>
  <c r="I41" i="8" s="1"/>
  <c r="J42" i="8"/>
  <c r="J41" i="8" s="1"/>
  <c r="H37" i="8"/>
  <c r="H36" i="8" s="1"/>
  <c r="I37" i="8"/>
  <c r="I36" i="8" s="1"/>
  <c r="J37" i="8"/>
  <c r="J36" i="8" s="1"/>
  <c r="H27" i="8"/>
  <c r="H26" i="8" s="1"/>
  <c r="I27" i="8"/>
  <c r="I26" i="8" s="1"/>
  <c r="J27" i="8"/>
  <c r="J26" i="8" s="1"/>
  <c r="H13" i="8"/>
  <c r="H12" i="8" s="1"/>
  <c r="I13" i="8"/>
  <c r="I12" i="8" s="1"/>
  <c r="J13" i="8"/>
  <c r="J12" i="8" s="1"/>
  <c r="G15" i="8"/>
  <c r="G16" i="8"/>
  <c r="G17" i="8"/>
  <c r="G19" i="8"/>
  <c r="G20" i="8"/>
  <c r="G21" i="8"/>
  <c r="G22" i="8"/>
  <c r="G23" i="8"/>
  <c r="G24" i="8"/>
  <c r="G25" i="8"/>
  <c r="G28" i="8"/>
  <c r="G29" i="8"/>
  <c r="G30" i="8"/>
  <c r="G31" i="8"/>
  <c r="G32" i="8"/>
  <c r="G35" i="8"/>
  <c r="G38" i="8"/>
  <c r="G39" i="8"/>
  <c r="G40" i="8"/>
  <c r="G43" i="8"/>
  <c r="G44" i="8"/>
  <c r="G45" i="8"/>
  <c r="G47" i="8"/>
  <c r="G48" i="8"/>
  <c r="G49" i="8"/>
  <c r="G50" i="8"/>
  <c r="G46" i="8"/>
  <c r="G51" i="8"/>
  <c r="G52" i="8"/>
  <c r="G53" i="8"/>
  <c r="G54" i="8"/>
  <c r="G57" i="8"/>
  <c r="G58" i="8"/>
  <c r="G59" i="8"/>
  <c r="G60" i="8"/>
  <c r="G63" i="8"/>
  <c r="G64" i="8"/>
  <c r="G65" i="8"/>
  <c r="G66" i="8"/>
  <c r="G67" i="8"/>
  <c r="G70" i="8"/>
  <c r="G73" i="8"/>
  <c r="G74" i="8"/>
  <c r="G77" i="8"/>
  <c r="G14" i="8"/>
  <c r="J78" i="8" l="1"/>
  <c r="I78" i="8"/>
  <c r="H78" i="8"/>
  <c r="G42" i="8"/>
  <c r="G41" i="8" s="1"/>
  <c r="G76" i="8"/>
  <c r="G75" i="8" s="1"/>
  <c r="G72" i="8"/>
  <c r="G71" i="8" s="1"/>
  <c r="G69" i="8"/>
  <c r="G68" i="8" s="1"/>
  <c r="G56" i="8"/>
  <c r="G55" i="8" s="1"/>
  <c r="G37" i="8"/>
  <c r="G36" i="8" s="1"/>
  <c r="G27" i="8"/>
  <c r="G26" i="8" s="1"/>
  <c r="N17" i="16"/>
  <c r="N18" i="16"/>
  <c r="F19" i="16"/>
  <c r="G19" i="16"/>
  <c r="I19" i="16"/>
  <c r="J19" i="16"/>
  <c r="K19" i="16"/>
  <c r="M19" i="16"/>
  <c r="E19" i="16"/>
  <c r="L16" i="16"/>
  <c r="L17" i="16"/>
  <c r="L18" i="16"/>
  <c r="H16" i="16"/>
  <c r="H17" i="16"/>
  <c r="H18" i="16"/>
  <c r="H15" i="16"/>
  <c r="F14" i="16"/>
  <c r="F13" i="16" s="1"/>
  <c r="G14" i="16"/>
  <c r="G13" i="16" s="1"/>
  <c r="I14" i="16"/>
  <c r="I13" i="16" s="1"/>
  <c r="J14" i="16"/>
  <c r="J13" i="16" s="1"/>
  <c r="K14" i="16"/>
  <c r="K13" i="16" s="1"/>
  <c r="M14" i="16"/>
  <c r="M13" i="16" s="1"/>
  <c r="E14" i="16"/>
  <c r="E13" i="16" s="1"/>
  <c r="O16" i="16"/>
  <c r="N16" i="16"/>
  <c r="P18" i="16" l="1"/>
  <c r="P17" i="16"/>
  <c r="P16" i="16"/>
  <c r="H19" i="16"/>
  <c r="H14" i="16"/>
  <c r="H13" i="16" s="1"/>
  <c r="G13" i="8" l="1"/>
  <c r="G12" i="8" s="1"/>
  <c r="G78" i="8" s="1"/>
  <c r="C23" i="12" l="1"/>
  <c r="C17" i="12"/>
  <c r="D16" i="12"/>
  <c r="D15" i="12" s="1"/>
  <c r="L15" i="16" l="1"/>
  <c r="N15" i="16"/>
  <c r="N14" i="16" s="1"/>
  <c r="N13" i="16" s="1"/>
  <c r="O15" i="16"/>
  <c r="O18" i="16"/>
  <c r="E18" i="12"/>
  <c r="D24" i="12"/>
  <c r="O19" i="16" l="1"/>
  <c r="O14" i="16"/>
  <c r="O13" i="16" s="1"/>
  <c r="L19" i="16"/>
  <c r="L14" i="16"/>
  <c r="L13" i="16" s="1"/>
  <c r="N19" i="16"/>
  <c r="C18" i="12"/>
  <c r="E16" i="12"/>
  <c r="D22" i="12"/>
  <c r="P15" i="16"/>
  <c r="P19" i="16" s="1"/>
  <c r="E24" i="12"/>
  <c r="E22" i="12" s="1"/>
  <c r="F18" i="12"/>
  <c r="D19" i="12"/>
  <c r="P14" i="16" l="1"/>
  <c r="P13" i="16" s="1"/>
  <c r="F16" i="12"/>
  <c r="F15" i="12" s="1"/>
  <c r="D21" i="12"/>
  <c r="D25" i="12" s="1"/>
  <c r="C22" i="12"/>
  <c r="C24" i="12"/>
  <c r="F24" i="12"/>
  <c r="C16" i="12"/>
  <c r="E15" i="12"/>
  <c r="E21" i="12"/>
  <c r="F22" i="12" l="1"/>
  <c r="F21" i="12" s="1"/>
  <c r="F25" i="12" s="1"/>
  <c r="E25" i="12"/>
  <c r="C25" i="12" s="1"/>
  <c r="C21" i="12"/>
  <c r="E19" i="12"/>
  <c r="C19" i="12" s="1"/>
  <c r="C15" i="12"/>
  <c r="F19" i="12" l="1"/>
</calcChain>
</file>

<file path=xl/sharedStrings.xml><?xml version="1.0" encoding="utf-8"?>
<sst xmlns="http://schemas.openxmlformats.org/spreadsheetml/2006/main" count="877" uniqueCount="444">
  <si>
    <t>0813031</t>
  </si>
  <si>
    <t>Надання інших пільг окремим категоріям громадян відповідно до законодавства</t>
  </si>
  <si>
    <t>0813032</t>
  </si>
  <si>
    <t>3032</t>
  </si>
  <si>
    <t>0813033</t>
  </si>
  <si>
    <t>0813050</t>
  </si>
  <si>
    <t>0813090</t>
  </si>
  <si>
    <t>3122</t>
  </si>
  <si>
    <t>0813122</t>
  </si>
  <si>
    <t>0813123</t>
  </si>
  <si>
    <t>3123</t>
  </si>
  <si>
    <t>0813180</t>
  </si>
  <si>
    <t>0813160</t>
  </si>
  <si>
    <t>3210</t>
  </si>
  <si>
    <t>1010160</t>
  </si>
  <si>
    <t>0810160</t>
  </si>
  <si>
    <t>0610160</t>
  </si>
  <si>
    <t>1014040</t>
  </si>
  <si>
    <t>4040</t>
  </si>
  <si>
    <t>Забезпечення діяльності музеїв i виставок</t>
  </si>
  <si>
    <t>1014060</t>
  </si>
  <si>
    <t>4060</t>
  </si>
  <si>
    <t>Забезпечення діяльності палаців i будинків культури, клубів, центрів дозвілля та iнших клубних закладів</t>
  </si>
  <si>
    <t>1110160</t>
  </si>
  <si>
    <t>1113131</t>
  </si>
  <si>
    <t>1210160</t>
  </si>
  <si>
    <t>1216030</t>
  </si>
  <si>
    <t>6030</t>
  </si>
  <si>
    <t>Організація благоустрою населених пунктів</t>
  </si>
  <si>
    <t>1218312</t>
  </si>
  <si>
    <t>8312</t>
  </si>
  <si>
    <t>8110</t>
  </si>
  <si>
    <t>Заходи запобігання та ліквідації надзвичайних ситуацій та наслідків стихійного лиха</t>
  </si>
  <si>
    <t>1216084</t>
  </si>
  <si>
    <t>6084</t>
  </si>
  <si>
    <t>2710160</t>
  </si>
  <si>
    <t>2717130</t>
  </si>
  <si>
    <t>7130</t>
  </si>
  <si>
    <t>Здійснення заходів із землеустрою</t>
  </si>
  <si>
    <t>3710160</t>
  </si>
  <si>
    <t>3719770</t>
  </si>
  <si>
    <t>9770</t>
  </si>
  <si>
    <t>Інші субвенції з місцевого бюджету.</t>
  </si>
  <si>
    <t>2111</t>
  </si>
  <si>
    <t>3180</t>
  </si>
  <si>
    <t xml:space="preserve">Управління житлово-комунального господарства та містобудування міської ради </t>
  </si>
  <si>
    <t>Витрати, пов'язані з наданням та обслуговуванням  пільгових довгострокових кредитів, наданих громадянам на будівництво (реконструкцію) та придбання житла</t>
  </si>
  <si>
    <t xml:space="preserve"> Відділ  культури  міської ради</t>
  </si>
  <si>
    <t xml:space="preserve">Фінансове управління міської ради </t>
  </si>
  <si>
    <t>Управління соціально-економічного розвитку міської ради</t>
  </si>
  <si>
    <t>Код</t>
  </si>
  <si>
    <t>Найменування 
згідно з класифікацією фінансування бюджету</t>
  </si>
  <si>
    <t>Фінансування за активними операціями</t>
  </si>
  <si>
    <t>Надання кредитів</t>
  </si>
  <si>
    <t>Повернення кредитів</t>
  </si>
  <si>
    <t>Загальний фонд</t>
  </si>
  <si>
    <t>Спеціальний фонд</t>
  </si>
  <si>
    <t>Разом</t>
  </si>
  <si>
    <t>видатки споживання</t>
  </si>
  <si>
    <t>з них</t>
  </si>
  <si>
    <t>видатки розвитку</t>
  </si>
  <si>
    <t>оплата праці</t>
  </si>
  <si>
    <t>комунальні послуги та енергоносії</t>
  </si>
  <si>
    <t>0111</t>
  </si>
  <si>
    <t>1060</t>
  </si>
  <si>
    <t>0490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</si>
  <si>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Надається перелік програм, які затверджені місцевими радами відповідно до статті 91 Бюджетного Кодексу України.</t>
    </r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</si>
  <si>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програмно-цільового методу у бюджетному процесі.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</si>
  <si>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</si>
  <si>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програмно-цільового методу у бюджетному процесі.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</si>
  <si>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  </r>
  </si>
  <si>
    <r>
      <rPr>
        <vertAlign val="superscript"/>
        <sz val="10"/>
        <rFont val="Times New Roman"/>
        <family val="1"/>
        <charset val="204"/>
      </rPr>
      <t xml:space="preserve">3 </t>
    </r>
    <r>
      <rPr>
        <sz val="10"/>
        <rFont val="Times New Roman"/>
        <family val="1"/>
        <charset val="204"/>
      </rPr>
      <t>Код функціональної класифікації видатків та кредитування бюджету, затвердженої наказом Міністерства фінансів України від 14.01.2011 № 11 (зі змінами).</t>
    </r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</si>
  <si>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</si>
  <si>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r>
      <rPr>
        <vertAlign val="superscript"/>
        <sz val="10"/>
        <rFont val="Times New Roman"/>
        <family val="1"/>
        <charset val="204"/>
      </rPr>
      <t xml:space="preserve">4 </t>
    </r>
    <r>
      <rPr>
        <sz val="10"/>
        <rFont val="Times New Roman"/>
        <family val="1"/>
        <charset val="204"/>
      </rPr>
      <t>Код функціональної класифікації видатків та кредитування бюджету, затвердженої наказом Міністерства фінансів України від 14.01.2011 № 11 (зі змінами).</t>
    </r>
  </si>
  <si>
    <t>Компенсаційні виплати на пільговий проїзд автомобільним транспортом окремим категоріям громадян</t>
  </si>
  <si>
    <t>Утилізація відходів</t>
  </si>
  <si>
    <t>0990</t>
  </si>
  <si>
    <t>0731</t>
  </si>
  <si>
    <t>0726</t>
  </si>
  <si>
    <t>1040</t>
  </si>
  <si>
    <t>0133</t>
  </si>
  <si>
    <t>0443</t>
  </si>
  <si>
    <t>0910</t>
  </si>
  <si>
    <t>0921</t>
  </si>
  <si>
    <t>0960</t>
  </si>
  <si>
    <t>0810</t>
  </si>
  <si>
    <t>1030</t>
  </si>
  <si>
    <t>1070</t>
  </si>
  <si>
    <t>1090</t>
  </si>
  <si>
    <t>1010</t>
  </si>
  <si>
    <t>0610</t>
  </si>
  <si>
    <t>0620</t>
  </si>
  <si>
    <t>0456</t>
  </si>
  <si>
    <t>0512</t>
  </si>
  <si>
    <t>0824</t>
  </si>
  <si>
    <t>0828</t>
  </si>
  <si>
    <t>0829</t>
  </si>
  <si>
    <t>0180</t>
  </si>
  <si>
    <t>0421</t>
  </si>
  <si>
    <t xml:space="preserve"> Виконавчий комітет міської ради </t>
  </si>
  <si>
    <t>Багатопрофільна стаціонарна медична допомога населенню</t>
  </si>
  <si>
    <t>2010</t>
  </si>
  <si>
    <t>Заходи державної політики з питань дітей та їх соціального захисту.</t>
  </si>
  <si>
    <t>3112</t>
  </si>
  <si>
    <t>1000000</t>
  </si>
  <si>
    <t>Відділ освіти міської ради</t>
  </si>
  <si>
    <t>1010000</t>
  </si>
  <si>
    <t>3160</t>
  </si>
  <si>
    <t>Оздоровлення та відпочинку дітей ( крім заходів з оздоровлення дітей, що здійснюється за рахунок коштів на оздоровлення громадян, які постраждали внаслідок Чорнобильської катастрофи).</t>
  </si>
  <si>
    <t>1100000</t>
  </si>
  <si>
    <t xml:space="preserve"> Відділ молоді та спорту міської ради</t>
  </si>
  <si>
    <t>Відділ молоді та спорту міської ради</t>
  </si>
  <si>
    <t>1110000</t>
  </si>
  <si>
    <t>3140</t>
  </si>
  <si>
    <t>Управління соціального захисту населення міської ради</t>
  </si>
  <si>
    <t xml:space="preserve"> Управління соціального захисту населення міської ради</t>
  </si>
  <si>
    <t>3050</t>
  </si>
  <si>
    <t>3090</t>
  </si>
  <si>
    <t>Внутрішнє фінансування</t>
  </si>
  <si>
    <t>Фінансування за рахунок зміни залишків коштів місцевих бюджетів</t>
  </si>
  <si>
    <t>Кошти, одержані із загального фонду бюджету до бюджету розвитку (спеціального фонду)</t>
  </si>
  <si>
    <t>Зміни обсягів готівкових коштів</t>
  </si>
  <si>
    <t>3031</t>
  </si>
  <si>
    <t>3033</t>
  </si>
  <si>
    <t>Заходи державної політики із забезпечення рівних прав та можливостей жінок та чоловіків.</t>
  </si>
  <si>
    <t>Заходи державної політики з питань сім"ї</t>
  </si>
  <si>
    <t>3131</t>
  </si>
  <si>
    <t>Утримання та навчально-тренувальна робота комунальних  дитячо-юнацьких спортивних шкіл</t>
  </si>
  <si>
    <t>5031</t>
  </si>
  <si>
    <t>1115061</t>
  </si>
  <si>
    <t>5061</t>
  </si>
  <si>
    <t>Забезпечення діяльності місцевих центрів фізичного здоровя населення "Спорт для всіх" та проведення фізкультурно-масових заходів серед населення регіону.</t>
  </si>
  <si>
    <t>Здійснення заходів та реалізація проектів на виконання Державної цільової соціальної програми «Молодь України»</t>
  </si>
  <si>
    <t>Пільгове медичне обслуговування осіб, які постраждали внаслідок Чорнобильської катастрофи</t>
  </si>
  <si>
    <t>0320</t>
  </si>
  <si>
    <t>0600000</t>
  </si>
  <si>
    <t>0610000</t>
  </si>
  <si>
    <t>0800000</t>
  </si>
  <si>
    <t>0810000</t>
  </si>
  <si>
    <t>1200000</t>
  </si>
  <si>
    <t>1210000</t>
  </si>
  <si>
    <t>3700000</t>
  </si>
  <si>
    <t>3710000</t>
  </si>
  <si>
    <t>2700000</t>
  </si>
  <si>
    <t>2710000</t>
  </si>
  <si>
    <t>0160</t>
  </si>
  <si>
    <t>0611010</t>
  </si>
  <si>
    <t>Надання дошкільної освіти</t>
  </si>
  <si>
    <t>0613140</t>
  </si>
  <si>
    <t>Організація та проведення громадських робіт</t>
  </si>
  <si>
    <t>1050</t>
  </si>
  <si>
    <t>06010000</t>
  </si>
  <si>
    <t>1217310</t>
  </si>
  <si>
    <t>7310</t>
  </si>
  <si>
    <t>Будівництво обєктів житлово-комунального господарства</t>
  </si>
  <si>
    <t>Інші програми та заходи у сфері освіти</t>
  </si>
  <si>
    <t>Видатки на поховання учасників бойових дій та осіб з інвалідністю внаслідок війни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</si>
  <si>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</si>
  <si>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</si>
  <si>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0813171</t>
  </si>
  <si>
    <t>3171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</si>
  <si>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 </t>
  </si>
  <si>
    <t>0813192</t>
  </si>
  <si>
    <t>3192</t>
  </si>
  <si>
    <t>0813242</t>
  </si>
  <si>
    <t>3242</t>
  </si>
  <si>
    <t>Інші заходи у сфері соціального захисту і соціального забезпечення</t>
  </si>
  <si>
    <t xml:space="preserve">Забезпечення діяльності інших закладів в галузі культури і мистецтва </t>
  </si>
  <si>
    <t>Інші заходи в галузі культури і мистецтва</t>
  </si>
  <si>
    <t>7461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</si>
  <si>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</si>
  <si>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</si>
  <si>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Заходи із запобігання та ліквідації надзвичайних ситуацій та наслідків стихійного лиха</t>
  </si>
  <si>
    <t>Інша діяльність у сфері державного управління</t>
  </si>
  <si>
    <t>8230</t>
  </si>
  <si>
    <t>Інші заходи громадського порядку та безпеки</t>
  </si>
  <si>
    <t>0380</t>
  </si>
  <si>
    <t>0810180</t>
  </si>
  <si>
    <t>1210180</t>
  </si>
  <si>
    <t>1213242</t>
  </si>
  <si>
    <t>2710180</t>
  </si>
  <si>
    <t>Первинна медична допомога населенню, що надається центрами первинної медичної (медико-санітарної) допомоги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</si>
  <si>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</si>
  <si>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7691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</si>
  <si>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</si>
  <si>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1217691</t>
  </si>
  <si>
    <t>0613242</t>
  </si>
  <si>
    <t>2152</t>
  </si>
  <si>
    <t>1763</t>
  </si>
  <si>
    <t>Інші програми та заходи у сфері охорони здоровя</t>
  </si>
  <si>
    <t>0200000</t>
  </si>
  <si>
    <t>0210000</t>
  </si>
  <si>
    <t>0210160</t>
  </si>
  <si>
    <t>0210180</t>
  </si>
  <si>
    <t>0212010</t>
  </si>
  <si>
    <t>0212111</t>
  </si>
  <si>
    <t>0212152</t>
  </si>
  <si>
    <t>0213112</t>
  </si>
  <si>
    <t>0217691</t>
  </si>
  <si>
    <t>0217680</t>
  </si>
  <si>
    <t>7680</t>
  </si>
  <si>
    <t>Членські внески до асоціацій органів місцевого самоврядування</t>
  </si>
  <si>
    <t>0615031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</si>
  <si>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</si>
  <si>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</si>
  <si>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0617361</t>
  </si>
  <si>
    <t>0218230</t>
  </si>
  <si>
    <t>0218220</t>
  </si>
  <si>
    <t>8220</t>
  </si>
  <si>
    <t>Заходи та роботи з мобілізаційної  підготовки місцевого значення</t>
  </si>
  <si>
    <t>1218821</t>
  </si>
  <si>
    <t>1218822</t>
  </si>
  <si>
    <t>8821</t>
  </si>
  <si>
    <t>8822</t>
  </si>
  <si>
    <t>Додаток № 3</t>
  </si>
  <si>
    <t>Додаток № 2</t>
  </si>
  <si>
    <t>Фінансування за типом кредитора</t>
  </si>
  <si>
    <t>Х</t>
  </si>
  <si>
    <t>Загальне фінансування</t>
  </si>
  <si>
    <t>Фінансування за типом боргового зобов’язання</t>
  </si>
  <si>
    <t>Код програмної класифікації видатків та кредитування місцевих бюджетів</t>
  </si>
  <si>
    <t>Усього</t>
  </si>
  <si>
    <t>усього</t>
  </si>
  <si>
    <t>УСЬОГО</t>
  </si>
  <si>
    <t>Найменування місцевої /регіональної програми</t>
  </si>
  <si>
    <t>Дата та номер документа, яким затверджено місцеву регіональну програму</t>
  </si>
  <si>
    <t>( грн.)</t>
  </si>
  <si>
    <t>(грн.)</t>
  </si>
  <si>
    <t>Міська програма "Правопорядок на 2018-2022 роки"</t>
  </si>
  <si>
    <t>Надання пільг окремим категоріям громадян з послуг зв'язку</t>
  </si>
  <si>
    <t>у тому числі бюджет розвитку</t>
  </si>
  <si>
    <t xml:space="preserve">       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</si>
  <si>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</si>
  <si>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</si>
  <si>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</si>
  <si>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</si>
  <si>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</si>
  <si>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</si>
  <si>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Кредитування-усього</t>
  </si>
  <si>
    <t>Здійсненн заходів із землеустрою</t>
  </si>
  <si>
    <t>Надання позашкільної освіти закладами позашкільної освіти, заходи із позашкільної роботи з дітьми</t>
  </si>
  <si>
    <t>Надання спеціальної освіти мистецькими школами.</t>
  </si>
  <si>
    <t>Міська програма підготовки лікарських кадрів для охорони здоровя міста Глухова на 2020-2022 рр."</t>
  </si>
  <si>
    <t xml:space="preserve"> № 393 від 23.12.2019</t>
  </si>
  <si>
    <t>Міська програма "Назустріч дітям" на 2020-2023 роки</t>
  </si>
  <si>
    <t>Комплексна міська програма «Здоров’я глухівчан» на 2020-2024 роки</t>
  </si>
  <si>
    <t>Програма забезпечення організаційних заходів та інших видатків бюджету Глухівської міської ради на 2021-2023 роки</t>
  </si>
  <si>
    <t xml:space="preserve"> № 540 від 18.09.2020</t>
  </si>
  <si>
    <t>0218110</t>
  </si>
  <si>
    <t>1014030</t>
  </si>
  <si>
    <t>4030</t>
  </si>
  <si>
    <t>Забезпечення діяльності бібліотек</t>
  </si>
  <si>
    <t>Програма "Дитячі меблі" на період до 2025 року</t>
  </si>
  <si>
    <t>8710</t>
  </si>
  <si>
    <t>Міська програма "Назустріч дітям" на  2020-2023 р.</t>
  </si>
  <si>
    <t>Резервний фонд місцевого бюджету</t>
  </si>
  <si>
    <t>Перелік</t>
  </si>
  <si>
    <t xml:space="preserve">Виконавчий комітет Глухівської міської ради            </t>
  </si>
  <si>
    <t xml:space="preserve">Відділ освіти Глухівської міської ради                 </t>
  </si>
  <si>
    <t xml:space="preserve"> Відділ культури Глухівської міської ради</t>
  </si>
  <si>
    <t>Управління соціального захисту населення Глухівської міської ради</t>
  </si>
  <si>
    <t>Відділ молоді та спорту Глухівської міської ради</t>
  </si>
  <si>
    <t xml:space="preserve">Міський центр фізичного здоровя населення "Спорт для всіх"    </t>
  </si>
  <si>
    <t>Фінансове управління Глухівської міської ради</t>
  </si>
  <si>
    <t>№ п.п.</t>
  </si>
  <si>
    <t>Баницька бібліотека-філія комунальної установи «Глухівська публічна бібліотека» Глухівської міської ради</t>
  </si>
  <si>
    <t>Білокопитівська бібліотека-філія комунальної установи «Глухівська публічна бібліотека» Глухівської міської ради</t>
  </si>
  <si>
    <t>Дунаєцька бібліотека-філія комунальної установи «Глухівська публічна бібліотека» Глухівської міської ради</t>
  </si>
  <si>
    <t>Некрасівська бібліотека-філія комунальної установи «Глухівська публічна бібліотека» Глухівської міської ради</t>
  </si>
  <si>
    <t>Перемозька бібліотека-філія комунальної установи «Глухівська публічна бібліотека» Глухівської міської ради</t>
  </si>
  <si>
    <t>Полошківська бібліотека-філія комунальної установи «Глухівська публічна бібліотека» Глухівської міської ради</t>
  </si>
  <si>
    <t>Привільська бібліотека-філія комунальної установи «Глухівська публічна бібліотека» Глухівської міської ради</t>
  </si>
  <si>
    <t>Уздицька бібліотека-філія комунальної установи «Глухівська публічна бібліотека» Глухівської міської ради</t>
  </si>
  <si>
    <t>Комунальний заклад " Глухівський міський краєзнавчий музей"</t>
  </si>
  <si>
    <t>Комунальний заклад «Центр культури» Глухівської міської ради</t>
  </si>
  <si>
    <t>Баницький сільський будинок культури ˗ філія комунального закладу «Центр культури» Глухівської міської ради</t>
  </si>
  <si>
    <t>Мацківський об’єкт дозвіллєвої роботи ˗ філія комунального закладу «Центр культури» Глухівської міської ради</t>
  </si>
  <si>
    <t>Перемозький сільський будинок культури ˗ філія комунального закладу «Центр культури» Глухівської міської ради</t>
  </si>
  <si>
    <t>Білокопитівський сільський будинок культури ˗ філія комунального закладу «Центр культури» Глухівської міської ради</t>
  </si>
  <si>
    <t>Дунаєцький сільський будинок культури ˗ філія комунального закладу «Центр культури» Глухівської міської ради</t>
  </si>
  <si>
    <t xml:space="preserve">Полошківський сільський будинок культури ˗ філія комунального закладу 
 «Центр культури» Глухівської міської ради
</t>
  </si>
  <si>
    <t>Привільський сільський клуб ˗ філія комунального закладу «Центр культури» Глухівської міської ради</t>
  </si>
  <si>
    <t>Годунівський об’єкт дозвіллєвої роботи ˗ філія комунального закладу «Центр культури» Глухівської міської ради</t>
  </si>
  <si>
    <t>Некрасівський сільський будинок культури ˗ філія комунального закладу «Центр культури»  Глухівської міської ради</t>
  </si>
  <si>
    <t>Семенівський сільський клуб ˗ філія комунального закладу  «Центр культури» Глухівської міської ради</t>
  </si>
  <si>
    <t>Калюжанський об’єкт дозвіллєвої роботи ˗ філія комунального закладу  «Центр культури» Глухівської міської ради</t>
  </si>
  <si>
    <t>Уздицький сільський будинок культури ˗ філія комунального закладу «Центр культури» Глухівської міської ради</t>
  </si>
  <si>
    <t>Комунальний заклад "Глухівська школа мистецтв імені М. Березовського"</t>
  </si>
  <si>
    <t>Керівництво і управління у відповідній сфері у містах (місті Києві), селищах, селах, територіальних громадах.</t>
  </si>
  <si>
    <t>0611021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</si>
  <si>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</si>
  <si>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</si>
  <si>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</si>
  <si>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</si>
  <si>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0611070</t>
  </si>
  <si>
    <t>1011080</t>
  </si>
  <si>
    <t>1080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</si>
  <si>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</si>
  <si>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</si>
  <si>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</si>
  <si>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</si>
  <si>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</si>
  <si>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</si>
  <si>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</si>
  <si>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</si>
  <si>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</si>
  <si>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</si>
  <si>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</si>
  <si>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</si>
  <si>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0611142</t>
  </si>
  <si>
    <t>1142</t>
  </si>
  <si>
    <t>0211142</t>
  </si>
  <si>
    <t>0763</t>
  </si>
  <si>
    <t>Надання фінансової підтримки громадським обєднанням ветеранів і осіб з інвалідністю, діяльність яких має соціальну спрямованість</t>
  </si>
  <si>
    <t>Витрати, пов'язані з наданням та обслуговуванням  пільгових довгострокових кредитів, наданих громадянам на будівництво (реконструкцію) придбання житла</t>
  </si>
  <si>
    <t>1113210</t>
  </si>
  <si>
    <t>0611141</t>
  </si>
  <si>
    <t>1141</t>
  </si>
  <si>
    <t>Забезпечення діяльності інших закладів у сфері освіти</t>
  </si>
  <si>
    <t xml:space="preserve">бюджетних установ та закладів, на які будуть здійснюватись видатки </t>
  </si>
  <si>
    <t xml:space="preserve">Установа, заклад </t>
  </si>
  <si>
    <t>3718710</t>
  </si>
  <si>
    <t>Затверджено</t>
  </si>
  <si>
    <t>у тому числі  бюджет розвитку</t>
  </si>
  <si>
    <t xml:space="preserve"> у тому числі бюджет розвитку</t>
  </si>
  <si>
    <t>Надання пільгових довгострокових кредитів молодим сім'ям та одиноким молодим громадянам на будівництво/реконструкцію/придбання житла</t>
  </si>
  <si>
    <t>Повернення пільгових довгострокових кредитів наданих молодим сім'ям та одиноким молодим громадянам на будівництво/реконструкцію/придбання житла</t>
  </si>
  <si>
    <t>Додаток № 7</t>
  </si>
  <si>
    <t>Додаток № 4</t>
  </si>
  <si>
    <t>№ 410 від 03.04.2020</t>
  </si>
  <si>
    <t xml:space="preserve">№ 46 від 20.12.2020 </t>
  </si>
  <si>
    <t>На початок періоду</t>
  </si>
  <si>
    <t xml:space="preserve">Міська програма розвитку патріотичного виховання школярів  міста Глухова на 2021-2024 роки </t>
  </si>
  <si>
    <t>№ 47 від 16.12.2020</t>
  </si>
  <si>
    <t xml:space="preserve">Про  Програму  розвитку фізичної культури і спорту на території  Глухівської міської ради  на 2021-2025 роки </t>
  </si>
  <si>
    <t>№ 135 від 25.02.2021</t>
  </si>
  <si>
    <t>0813241</t>
  </si>
  <si>
    <t>3241</t>
  </si>
  <si>
    <t xml:space="preserve">Забезпечення діяльності інших закладів у сфері соціального захисту і соціального забезпечення </t>
  </si>
  <si>
    <t xml:space="preserve">                                                                                                              Додаток № 8 </t>
  </si>
  <si>
    <t>1216020</t>
  </si>
  <si>
    <t>6020</t>
  </si>
  <si>
    <t>Забезпечення функціонування підприємств, установ та організацій, що виробляють, виконують та /або надають житлово-комунальні послуги</t>
  </si>
  <si>
    <t>0611181</t>
  </si>
  <si>
    <t>1181</t>
  </si>
  <si>
    <t>0611182</t>
  </si>
  <si>
    <t>1182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</si>
  <si>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</si>
  <si>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</si>
  <si>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0813191</t>
  </si>
  <si>
    <t>3191</t>
  </si>
  <si>
    <t>Інші видатки на соціальний захист ветеранів війни та праці</t>
  </si>
  <si>
    <t>Програма  для забезпечення виконання управлінням соціального захисту населення Глухівської міської ради рішень судів та інших виконавчих документів про стягнення коштів на 2021 – 2024 роки</t>
  </si>
  <si>
    <t>№ 279 від 13.07.2021</t>
  </si>
  <si>
    <t>0611210</t>
  </si>
  <si>
    <t>1210</t>
  </si>
  <si>
    <t>Надання освіти за рахунок залишку коштів за  субвенцією з державного бюджету місцевим бюджетам на надання державної підтримки особам з особливими освітніми потребами</t>
  </si>
  <si>
    <t>Програму розвитку молодіжної політики на території  Глухівської міської ради на 2021-2025 роки</t>
  </si>
  <si>
    <t>№ 136 від 25.02.2021</t>
  </si>
  <si>
    <t xml:space="preserve">Міська цільова програма поховання померлих одиноких громадян на 2019-2023 роки </t>
  </si>
  <si>
    <t>№ 369 від 27.09.2019</t>
  </si>
  <si>
    <t>Міська цільова програма поводження з тваринами у населенних пунктах Глухівської міської ради на 2021-2025 роки</t>
  </si>
  <si>
    <t>№ 148 від 25.02.2021</t>
  </si>
  <si>
    <t>Програма підтримки військовослужбовців, мобілізованих для проходження військової служби на особливий період, учасників організації Обєднаних сил та членів їх сімей на 2021-2025 роки</t>
  </si>
  <si>
    <t>№ 122 від 27.01.2021</t>
  </si>
  <si>
    <t>Міська цільова програма підтримки громадян, які постраждали внаслідок Чорнобильської катастрофи на 2021-2025 роки</t>
  </si>
  <si>
    <t>№ 121 від 27.01.2021</t>
  </si>
  <si>
    <t>Комплексна програма для пільгових категорій населення Глухівської громади на 2021-2025 роки</t>
  </si>
  <si>
    <t>№ 123 від 27.01.2021</t>
  </si>
  <si>
    <t>№ 124 від 27.01.2021</t>
  </si>
  <si>
    <t>0816083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</si>
  <si>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</si>
  <si>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</si>
  <si>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r>
      <t xml:space="preserve">РОЗПОДІЛ    </t>
    </r>
    <r>
      <rPr>
        <b/>
        <sz val="14"/>
        <rFont val="Times New Roman"/>
        <family val="1"/>
        <charset val="204"/>
      </rPr>
      <t>видатків  бюджету Глухівської міської територіальної громади  на 2022 рік</t>
    </r>
  </si>
  <si>
    <t>Фінансування  бюджету Глухівської міської територіальної громади на 2022 рік</t>
  </si>
  <si>
    <t>Кредитування бюджету Глухівської міської територіальної громади у 2022 році</t>
  </si>
  <si>
    <t>1218831</t>
  </si>
  <si>
    <t>1218832</t>
  </si>
  <si>
    <t>Надання довгострокових кредитів індивідуальним забудовникам житла на селі</t>
  </si>
  <si>
    <t>8831</t>
  </si>
  <si>
    <t>8832</t>
  </si>
  <si>
    <t>Повернення довгострокових кредитів, наданих індивідуальним забудовникам житла на селі</t>
  </si>
  <si>
    <t>Розподіл витрат  бюджету Глухівської  міської територіальної громади на реалізацію місцевих програм у 2022 році</t>
  </si>
  <si>
    <t xml:space="preserve"> № 318 від 12.04.2018</t>
  </si>
  <si>
    <t>№ 394 від 23.12.2019</t>
  </si>
  <si>
    <t>на забезпечення діяльності у 2022 році</t>
  </si>
  <si>
    <t xml:space="preserve">Комунальна установа «Глухівська публічна бібліотека» Глухівської міської ради
</t>
  </si>
  <si>
    <t>Комунальний заклад Глухівський міський палац культури</t>
  </si>
  <si>
    <t>Вікторівський об’єкт дозвіллєвої роботи – філія КЗ «Центр культури Глухівської міської ради</t>
  </si>
  <si>
    <t>Комунальна установа "Центр надання соціальних послуг" Глухівської міської ради</t>
  </si>
  <si>
    <t>Управління соціально-економічного розвитку Глухівської міської ради</t>
  </si>
  <si>
    <t xml:space="preserve"> Управління житлово-комунального господарства та містобудування Глухівської міської ради</t>
  </si>
  <si>
    <t>Централізована бухгалтерія відділу культури Глухівської міської ради</t>
  </si>
  <si>
    <t>Програма соціального захисту окремих категорій населення Глухівської міської ради на 2021-2025 р.р</t>
  </si>
  <si>
    <t xml:space="preserve">Глухівський дошкільний навчальний заклад (ясла-садок)  «Чебурашка» Глухівської міської ради </t>
  </si>
  <si>
    <t>Глухівський дошкільний навчальний заклад (ясла-садок) «Журавка» Глухівської міської ради</t>
  </si>
  <si>
    <t>Глухівський дошкільний навчальний заклад (центр розвитку дитини) «Світлячок» Глухівської міської ради</t>
  </si>
  <si>
    <t>Глухівський дошкільний навчальний заклад (ясла-садок) «Ромашка» Глухівської міської ради</t>
  </si>
  <si>
    <t>Глухівський дошкільний навчальний заклад (ясла-садок) «Зірочка» Глухівської міської ради</t>
  </si>
  <si>
    <t>Глухівський дошкільний навчальний заклад (ясла-садок) «Фіалка» Глухівської міської ради</t>
  </si>
  <si>
    <t>Глухівський НВК: ДНЗ-ЗОШ І-ІІ ступенів №4 Глухівської міської ради</t>
  </si>
  <si>
    <t>Баницький  НВК: ДНЗ-ЗОШ І-ІІІ ступенів Глухівської міської ради</t>
  </si>
  <si>
    <t xml:space="preserve">Дунаєцький  НВК:ДНЗ-ЗОШ І-ІІІ ступенів Глухівської міської ради  </t>
  </si>
  <si>
    <t xml:space="preserve">Некрасівський  НВК: ДНЗ-ЗОШ І-ІІІ ступенів Глухівської міської ради  </t>
  </si>
  <si>
    <t xml:space="preserve">Полошківський  НВК: ДНЗ-ЗОШ І-ІІІ ступенів Глухівської міської ради </t>
  </si>
  <si>
    <t>Філія Будівельнівський  НВК: ДНЗ - ЗОШ І ступеня Глухівської ЗОШ І-ІІІ ступенів №6 Глухівської міської ради</t>
  </si>
  <si>
    <t>Глухівська загальноосвітня школа І-ІІІ ступенів №1 Глухівської міської ради</t>
  </si>
  <si>
    <t>Глухівська загальноосвітня школа І-ІІІ ступенів №2 Глухівської міської ради</t>
  </si>
  <si>
    <t>Глухівська загальноосвітня школа І-ІІІ ступенів №3 Глухівської міської ради</t>
  </si>
  <si>
    <t>Опорний заклад - Глухівська загальноосвітня школа І-ІІІ ступенів №6 Глухівської міської ради</t>
  </si>
  <si>
    <t>Філія Глухівський НВК: ДНЗ-ЗОШ І ступеня №5 Глухівської загальноосвітньої школи І-ІІІ ступенів №6 Глухівської міської ради</t>
  </si>
  <si>
    <t>Глухівський міський центр позашкільної освіти</t>
  </si>
  <si>
    <t>Глухівська міська дитячо-юнацька спортивна школа</t>
  </si>
  <si>
    <t>Заміський оздоровчий дитячо-юнацький табір «Сонячний» Глухівської міської ради</t>
  </si>
  <si>
    <t xml:space="preserve">Центр професійного розвитку педагогічних працівників Глухівської міської ради </t>
  </si>
  <si>
    <t xml:space="preserve">Комунальна установа "Інклюзивно-ресурсний центр" Глухівської міської ради </t>
  </si>
  <si>
    <t xml:space="preserve">Централізована бухгалтерія відділу освіти Глухівської міської ради </t>
  </si>
  <si>
    <t xml:space="preserve"> Господарча група відділу освіти Глухівської міської ради </t>
  </si>
  <si>
    <t>Міська цільова  програма захисту населення і території від надзвичайних ситуацій техногенного та природного хар-ру  на 2022-2025 роки</t>
  </si>
  <si>
    <t>№ 305 від 27.08.2021</t>
  </si>
  <si>
    <t>0613210</t>
  </si>
  <si>
    <t>Програма економічного і соціального розвитку міста Глухова на 2022 рік</t>
  </si>
  <si>
    <t>проект</t>
  </si>
  <si>
    <t>Комплексна програма "Освіта Глухівської територіальної громади на 2022-2025р."</t>
  </si>
  <si>
    <t>Програма оздоровлення дітей на 2022 рік.</t>
  </si>
  <si>
    <t>№ 374 від 25.11.2021</t>
  </si>
  <si>
    <t>№ 375 від 25.11.2021</t>
  </si>
  <si>
    <t>до рішення міської ради</t>
  </si>
  <si>
    <t xml:space="preserve">Міський голова </t>
  </si>
  <si>
    <t>Надія ВАЙЛО</t>
  </si>
  <si>
    <t>до  рішення міської ради</t>
  </si>
  <si>
    <t xml:space="preserve">                                                                                                              до рішення міської ради</t>
  </si>
  <si>
    <t>Міський голова                                                                                                       Надія ВАЙЛО</t>
  </si>
  <si>
    <t>Про  Програму "Поліцейський офіцер громади" на 2022-2023 роки</t>
  </si>
  <si>
    <t>№ 378 від 25.11.2021</t>
  </si>
  <si>
    <t>1216071</t>
  </si>
  <si>
    <t>6071</t>
  </si>
  <si>
    <t>0640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</si>
  <si>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виробництво (надання)</t>
  </si>
  <si>
    <t>Програма економічного і соціального розвитку Глухівської міської ради на 2022 рік</t>
  </si>
  <si>
    <t>№ 421 від 22.12.2021</t>
  </si>
  <si>
    <t xml:space="preserve">                                            22.12.2021 № 424</t>
  </si>
  <si>
    <t>22.12.2021  № 424</t>
  </si>
  <si>
    <t>22.12.2021 № 424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</si>
</sst>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4" x14ac:knownFonts="1">
    <font>
      <sz val="10"/>
      <name val="Times New Roman"/>
      <charset val="204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sz val="9"/>
      <name val="Times New Roman CYR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 Cyr"/>
      <charset val="204"/>
    </font>
    <font>
      <vertAlign val="superscript"/>
      <sz val="10"/>
      <name val="Times New Roman"/>
      <family val="1"/>
      <charset val="204"/>
    </font>
    <font>
      <sz val="10"/>
      <name val="Times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25"/>
      <color indexed="17"/>
      <name val="Times New Roman"/>
      <family val="1"/>
      <charset val="204"/>
    </font>
    <font>
      <u/>
      <sz val="14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7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11"/>
      <color rgb="FF333333"/>
      <name val="Times New Roman"/>
      <family val="1"/>
      <charset val="204"/>
    </font>
    <font>
      <b/>
      <sz val="14"/>
      <color indexed="8"/>
      <name val="Arial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4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1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2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1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26" fillId="0" borderId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8" borderId="0" applyNumberFormat="0" applyBorder="0" applyAlignment="0" applyProtection="0"/>
    <xf numFmtId="0" fontId="8" fillId="7" borderId="1" applyNumberFormat="0" applyAlignment="0" applyProtection="0"/>
    <xf numFmtId="0" fontId="9" fillId="22" borderId="2" applyNumberFormat="0" applyAlignment="0" applyProtection="0"/>
    <xf numFmtId="0" fontId="17" fillId="22" borderId="1" applyNumberFormat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42" fillId="0" borderId="0">
      <alignment vertical="top"/>
    </xf>
    <xf numFmtId="0" fontId="13" fillId="0" borderId="3" applyNumberFormat="0" applyFill="0" applyAlignment="0" applyProtection="0"/>
    <xf numFmtId="0" fontId="11" fillId="23" borderId="4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26" fillId="0" borderId="0"/>
    <xf numFmtId="0" fontId="26" fillId="0" borderId="0"/>
    <xf numFmtId="0" fontId="48" fillId="0" borderId="0"/>
    <xf numFmtId="0" fontId="7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5" fillId="10" borderId="5" applyNumberFormat="0" applyFont="0" applyAlignment="0" applyProtection="0"/>
    <xf numFmtId="0" fontId="20" fillId="0" borderId="6" applyNumberFormat="0" applyFill="0" applyAlignment="0" applyProtection="0"/>
    <xf numFmtId="0" fontId="25" fillId="0" borderId="0"/>
    <xf numFmtId="0" fontId="10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1" fillId="0" borderId="0"/>
  </cellStyleXfs>
  <cellXfs count="450">
    <xf numFmtId="0" fontId="0" fillId="0" borderId="0" xfId="0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/>
    </xf>
    <xf numFmtId="0" fontId="0" fillId="0" borderId="0" xfId="0" applyFill="1"/>
    <xf numFmtId="0" fontId="16" fillId="0" borderId="0" xfId="0" applyFont="1" applyFill="1"/>
    <xf numFmtId="0" fontId="16" fillId="0" borderId="0" xfId="0" applyNumberFormat="1" applyFont="1" applyFill="1" applyAlignment="1" applyProtection="1"/>
    <xf numFmtId="0" fontId="33" fillId="0" borderId="0" xfId="0" applyNumberFormat="1" applyFont="1" applyFill="1" applyAlignment="1" applyProtection="1"/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22" fillId="0" borderId="0" xfId="0" applyNumberFormat="1" applyFont="1" applyFill="1" applyAlignment="1" applyProtection="1"/>
    <xf numFmtId="0" fontId="22" fillId="0" borderId="0" xfId="0" applyFont="1" applyFill="1"/>
    <xf numFmtId="0" fontId="0" fillId="0" borderId="0" xfId="0" applyFont="1" applyFill="1" applyAlignment="1" applyProtection="1"/>
    <xf numFmtId="0" fontId="2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23" fillId="0" borderId="0" xfId="0" applyNumberFormat="1" applyFont="1" applyFill="1" applyAlignment="1" applyProtection="1">
      <alignment vertical="top"/>
    </xf>
    <xf numFmtId="0" fontId="23" fillId="0" borderId="0" xfId="0" applyFont="1" applyFill="1" applyAlignment="1">
      <alignment vertical="top"/>
    </xf>
    <xf numFmtId="0" fontId="22" fillId="0" borderId="0" xfId="0" applyNumberFormat="1" applyFont="1" applyFill="1" applyAlignment="1" applyProtection="1">
      <alignment vertical="top"/>
    </xf>
    <xf numFmtId="0" fontId="22" fillId="0" borderId="0" xfId="0" applyFont="1" applyFill="1" applyAlignment="1">
      <alignment vertical="top"/>
    </xf>
    <xf numFmtId="0" fontId="2" fillId="0" borderId="0" xfId="0" applyFont="1" applyFill="1"/>
    <xf numFmtId="0" fontId="37" fillId="0" borderId="0" xfId="0" applyFont="1" applyFill="1"/>
    <xf numFmtId="0" fontId="40" fillId="0" borderId="0" xfId="0" applyNumberFormat="1" applyFont="1" applyFill="1" applyAlignment="1" applyProtection="1"/>
    <xf numFmtId="0" fontId="40" fillId="0" borderId="0" xfId="0" applyFont="1" applyFill="1"/>
    <xf numFmtId="0" fontId="21" fillId="0" borderId="7" xfId="0" applyNumberFormat="1" applyFont="1" applyFill="1" applyBorder="1" applyAlignment="1" applyProtection="1">
      <alignment horizontal="center" vertical="center" wrapText="1"/>
    </xf>
    <xf numFmtId="0" fontId="44" fillId="0" borderId="8" xfId="0" applyNumberFormat="1" applyFont="1" applyFill="1" applyBorder="1" applyAlignment="1" applyProtection="1">
      <alignment vertical="center"/>
    </xf>
    <xf numFmtId="0" fontId="23" fillId="0" borderId="0" xfId="0" applyNumberFormat="1" applyFont="1" applyFill="1" applyAlignment="1" applyProtection="1"/>
    <xf numFmtId="0" fontId="29" fillId="0" borderId="0" xfId="0" applyNumberFormat="1" applyFont="1" applyFill="1" applyAlignment="1" applyProtection="1">
      <alignment horizontal="center" vertical="center" wrapText="1"/>
    </xf>
    <xf numFmtId="0" fontId="16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 applyProtection="1">
      <alignment horizontal="center" vertical="top"/>
    </xf>
    <xf numFmtId="0" fontId="23" fillId="0" borderId="0" xfId="0" applyNumberFormat="1" applyFont="1" applyFill="1" applyBorder="1" applyAlignment="1" applyProtection="1">
      <alignment vertical="center" wrapText="1"/>
    </xf>
    <xf numFmtId="0" fontId="16" fillId="24" borderId="0" xfId="0" applyFont="1" applyFill="1"/>
    <xf numFmtId="0" fontId="2" fillId="0" borderId="0" xfId="0" applyFont="1" applyFill="1" applyAlignment="1">
      <alignment horizontal="center"/>
    </xf>
    <xf numFmtId="0" fontId="30" fillId="25" borderId="9" xfId="0" applyFont="1" applyFill="1" applyBorder="1" applyAlignment="1" applyProtection="1">
      <alignment horizontal="justify"/>
      <protection locked="0"/>
    </xf>
    <xf numFmtId="49" fontId="30" fillId="25" borderId="10" xfId="0" applyNumberFormat="1" applyFont="1" applyFill="1" applyBorder="1" applyAlignment="1">
      <alignment horizontal="left" vertical="center" wrapText="1"/>
    </xf>
    <xf numFmtId="49" fontId="30" fillId="25" borderId="7" xfId="0" applyNumberFormat="1" applyFont="1" applyFill="1" applyBorder="1" applyAlignment="1">
      <alignment horizontal="left" vertical="center" wrapText="1"/>
    </xf>
    <xf numFmtId="0" fontId="30" fillId="25" borderId="7" xfId="0" applyFont="1" applyFill="1" applyBorder="1" applyAlignment="1" applyProtection="1">
      <alignment horizontal="justify"/>
      <protection locked="0"/>
    </xf>
    <xf numFmtId="49" fontId="30" fillId="25" borderId="10" xfId="0" applyNumberFormat="1" applyFont="1" applyFill="1" applyBorder="1" applyAlignment="1" applyProtection="1"/>
    <xf numFmtId="49" fontId="30" fillId="25" borderId="7" xfId="0" applyNumberFormat="1" applyFont="1" applyFill="1" applyBorder="1" applyAlignment="1" applyProtection="1"/>
    <xf numFmtId="0" fontId="30" fillId="25" borderId="7" xfId="0" applyNumberFormat="1" applyFont="1" applyFill="1" applyBorder="1" applyAlignment="1" applyProtection="1"/>
    <xf numFmtId="0" fontId="23" fillId="0" borderId="0" xfId="0" applyFont="1" applyFill="1" applyBorder="1" applyAlignment="1">
      <alignment horizontal="center"/>
    </xf>
    <xf numFmtId="49" fontId="30" fillId="0" borderId="0" xfId="0" applyNumberFormat="1" applyFont="1" applyFill="1" applyBorder="1" applyAlignment="1" applyProtection="1"/>
    <xf numFmtId="0" fontId="30" fillId="0" borderId="0" xfId="0" applyNumberFormat="1" applyFont="1" applyFill="1" applyBorder="1" applyAlignment="1" applyProtection="1"/>
    <xf numFmtId="0" fontId="32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/>
    <xf numFmtId="0" fontId="32" fillId="0" borderId="0" xfId="0" applyNumberFormat="1" applyFont="1" applyFill="1" applyAlignment="1" applyProtection="1">
      <alignment horizontal="center" vertical="center" wrapText="1"/>
    </xf>
    <xf numFmtId="49" fontId="21" fillId="25" borderId="10" xfId="0" applyNumberFormat="1" applyFont="1" applyFill="1" applyBorder="1" applyAlignment="1">
      <alignment horizontal="left" vertical="center" wrapText="1"/>
    </xf>
    <xf numFmtId="49" fontId="21" fillId="25" borderId="7" xfId="0" applyNumberFormat="1" applyFont="1" applyFill="1" applyBorder="1" applyAlignment="1">
      <alignment horizontal="left" vertical="center" wrapText="1"/>
    </xf>
    <xf numFmtId="49" fontId="21" fillId="25" borderId="10" xfId="0" applyNumberFormat="1" applyFont="1" applyFill="1" applyBorder="1" applyAlignment="1" applyProtection="1"/>
    <xf numFmtId="49" fontId="21" fillId="25" borderId="7" xfId="0" applyNumberFormat="1" applyFont="1" applyFill="1" applyBorder="1" applyAlignment="1" applyProtection="1"/>
    <xf numFmtId="0" fontId="23" fillId="24" borderId="0" xfId="0" applyFont="1" applyFill="1"/>
    <xf numFmtId="0" fontId="23" fillId="0" borderId="0" xfId="0" applyFont="1" applyFill="1"/>
    <xf numFmtId="49" fontId="21" fillId="25" borderId="11" xfId="0" applyNumberFormat="1" applyFont="1" applyFill="1" applyBorder="1" applyAlignment="1" applyProtection="1"/>
    <xf numFmtId="49" fontId="21" fillId="25" borderId="9" xfId="0" applyNumberFormat="1" applyFont="1" applyFill="1" applyBorder="1" applyAlignment="1" applyProtection="1"/>
    <xf numFmtId="4" fontId="37" fillId="0" borderId="7" xfId="55" applyNumberFormat="1" applyFont="1" applyFill="1" applyBorder="1" applyAlignment="1" applyProtection="1"/>
    <xf numFmtId="0" fontId="50" fillId="0" borderId="7" xfId="55" applyFont="1" applyFill="1" applyBorder="1" applyAlignment="1" applyProtection="1">
      <alignment horizontal="center" vertical="center"/>
      <protection locked="0"/>
    </xf>
    <xf numFmtId="0" fontId="49" fillId="0" borderId="7" xfId="55" applyFont="1" applyFill="1" applyBorder="1" applyAlignment="1" applyProtection="1">
      <alignment horizontal="left" vertical="top" wrapText="1"/>
      <protection locked="0"/>
    </xf>
    <xf numFmtId="4" fontId="49" fillId="0" borderId="7" xfId="55" applyNumberFormat="1" applyFont="1" applyFill="1" applyBorder="1" applyAlignment="1" applyProtection="1"/>
    <xf numFmtId="4" fontId="24" fillId="0" borderId="7" xfId="55" applyNumberFormat="1" applyFont="1" applyFill="1" applyBorder="1" applyAlignment="1" applyProtection="1"/>
    <xf numFmtId="4" fontId="28" fillId="0" borderId="7" xfId="55" applyNumberFormat="1" applyFont="1" applyFill="1" applyBorder="1" applyAlignment="1" applyProtection="1"/>
    <xf numFmtId="0" fontId="51" fillId="0" borderId="7" xfId="55" applyFont="1" applyFill="1" applyBorder="1" applyAlignment="1" applyProtection="1">
      <alignment horizontal="center" vertical="center"/>
      <protection locked="0"/>
    </xf>
    <xf numFmtId="0" fontId="37" fillId="0" borderId="7" xfId="55" applyFont="1" applyFill="1" applyBorder="1" applyAlignment="1" applyProtection="1">
      <alignment horizontal="left" vertical="top" wrapText="1"/>
      <protection locked="0"/>
    </xf>
    <xf numFmtId="4" fontId="28" fillId="0" borderId="7" xfId="55" applyNumberFormat="1" applyFont="1" applyFill="1" applyBorder="1" applyAlignment="1" applyProtection="1">
      <protection locked="0"/>
    </xf>
    <xf numFmtId="0" fontId="49" fillId="0" borderId="7" xfId="55" applyFont="1" applyFill="1" applyBorder="1" applyAlignment="1" applyProtection="1">
      <alignment horizontal="center" vertical="top" wrapText="1"/>
      <protection locked="0"/>
    </xf>
    <xf numFmtId="0" fontId="37" fillId="0" borderId="7" xfId="55" applyFont="1" applyFill="1" applyBorder="1" applyAlignment="1" applyProtection="1">
      <alignment horizontal="center" vertical="center"/>
      <protection locked="0"/>
    </xf>
    <xf numFmtId="0" fontId="44" fillId="0" borderId="8" xfId="0" applyNumberFormat="1" applyFont="1" applyFill="1" applyBorder="1" applyAlignment="1" applyProtection="1">
      <alignment horizontal="left" vertical="center"/>
    </xf>
    <xf numFmtId="2" fontId="39" fillId="0" borderId="7" xfId="48" applyNumberFormat="1" applyFont="1" applyFill="1" applyBorder="1" applyAlignment="1">
      <alignment horizontal="right" vertical="center"/>
    </xf>
    <xf numFmtId="0" fontId="36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justify"/>
    </xf>
    <xf numFmtId="0" fontId="0" fillId="0" borderId="0" xfId="0" applyAlignment="1">
      <alignment horizontal="justify"/>
    </xf>
    <xf numFmtId="0" fontId="2" fillId="0" borderId="0" xfId="0" applyFont="1" applyFill="1" applyBorder="1" applyAlignment="1">
      <alignment horizontal="center"/>
    </xf>
    <xf numFmtId="0" fontId="53" fillId="0" borderId="0" xfId="0" applyFont="1" applyFill="1"/>
    <xf numFmtId="0" fontId="21" fillId="26" borderId="0" xfId="0" applyFont="1" applyFill="1"/>
    <xf numFmtId="0" fontId="29" fillId="0" borderId="0" xfId="0" applyNumberFormat="1" applyFont="1" applyFill="1" applyBorder="1" applyAlignment="1" applyProtection="1">
      <alignment horizontal="center"/>
    </xf>
    <xf numFmtId="0" fontId="21" fillId="0" borderId="0" xfId="0" applyFont="1" applyFill="1"/>
    <xf numFmtId="0" fontId="2" fillId="0" borderId="0" xfId="0" applyFont="1" applyFill="1" applyBorder="1"/>
    <xf numFmtId="4" fontId="49" fillId="0" borderId="7" xfId="55" applyNumberFormat="1" applyFont="1" applyFill="1" applyBorder="1" applyAlignment="1" applyProtection="1">
      <protection locked="0"/>
    </xf>
    <xf numFmtId="0" fontId="53" fillId="0" borderId="0" xfId="0" applyFont="1" applyFill="1" applyAlignment="1">
      <alignment horizontal="right"/>
    </xf>
    <xf numFmtId="0" fontId="53" fillId="0" borderId="0" xfId="0" applyFont="1" applyFill="1" applyAlignment="1">
      <alignment horizontal="left"/>
    </xf>
    <xf numFmtId="2" fontId="38" fillId="25" borderId="7" xfId="48" applyNumberFormat="1" applyFont="1" applyFill="1" applyBorder="1" applyAlignment="1">
      <alignment horizontal="right" vertical="center"/>
    </xf>
    <xf numFmtId="2" fontId="21" fillId="25" borderId="7" xfId="0" applyNumberFormat="1" applyFont="1" applyFill="1" applyBorder="1" applyAlignment="1" applyProtection="1">
      <alignment horizontal="right" vertical="center"/>
    </xf>
    <xf numFmtId="2" fontId="21" fillId="25" borderId="9" xfId="0" applyNumberFormat="1" applyFont="1" applyFill="1" applyBorder="1" applyAlignment="1" applyProtection="1">
      <alignment horizontal="right" vertical="center"/>
    </xf>
    <xf numFmtId="0" fontId="21" fillId="0" borderId="0" xfId="0" applyFont="1" applyFill="1" applyBorder="1" applyAlignment="1">
      <alignment horizontal="center"/>
    </xf>
    <xf numFmtId="49" fontId="21" fillId="0" borderId="0" xfId="0" applyNumberFormat="1" applyFont="1" applyFill="1" applyBorder="1" applyAlignment="1" applyProtection="1"/>
    <xf numFmtId="0" fontId="21" fillId="0" borderId="0" xfId="0" applyNumberFormat="1" applyFont="1" applyFill="1" applyBorder="1" applyAlignment="1" applyProtection="1">
      <alignment horizontal="justify"/>
    </xf>
    <xf numFmtId="2" fontId="21" fillId="0" borderId="0" xfId="0" applyNumberFormat="1" applyFont="1" applyFill="1" applyBorder="1" applyAlignment="1" applyProtection="1">
      <alignment horizontal="right" vertical="center"/>
    </xf>
    <xf numFmtId="2" fontId="29" fillId="0" borderId="0" xfId="0" applyNumberFormat="1" applyFont="1" applyFill="1" applyAlignment="1" applyProtection="1"/>
    <xf numFmtId="0" fontId="21" fillId="25" borderId="0" xfId="0" applyFont="1" applyFill="1"/>
    <xf numFmtId="0" fontId="21" fillId="25" borderId="0" xfId="0" applyFont="1" applyFill="1" applyAlignment="1">
      <alignment vertical="center"/>
    </xf>
    <xf numFmtId="0" fontId="37" fillId="0" borderId="0" xfId="0" applyNumberFormat="1" applyFont="1" applyFill="1" applyAlignment="1" applyProtection="1">
      <alignment horizontal="left" vertical="top"/>
    </xf>
    <xf numFmtId="0" fontId="2" fillId="0" borderId="0" xfId="0" applyNumberFormat="1" applyFont="1" applyFill="1" applyAlignment="1" applyProtection="1">
      <alignment horizontal="left"/>
    </xf>
    <xf numFmtId="0" fontId="30" fillId="0" borderId="0" xfId="0" applyNumberFormat="1" applyFont="1" applyFill="1" applyAlignment="1" applyProtection="1">
      <alignment horizontal="left" vertical="center" wrapText="1"/>
    </xf>
    <xf numFmtId="0" fontId="46" fillId="0" borderId="14" xfId="0" applyNumberFormat="1" applyFont="1" applyFill="1" applyBorder="1" applyAlignment="1" applyProtection="1">
      <alignment horizontal="center" vertical="center" wrapText="1"/>
    </xf>
    <xf numFmtId="2" fontId="53" fillId="0" borderId="0" xfId="0" applyNumberFormat="1" applyFont="1" applyFill="1"/>
    <xf numFmtId="0" fontId="30" fillId="25" borderId="7" xfId="0" applyFont="1" applyFill="1" applyBorder="1" applyAlignment="1">
      <alignment horizontal="center" vertical="center" wrapText="1"/>
    </xf>
    <xf numFmtId="0" fontId="30" fillId="25" borderId="7" xfId="0" applyFont="1" applyFill="1" applyBorder="1" applyAlignment="1">
      <alignment vertical="center" wrapText="1"/>
    </xf>
    <xf numFmtId="0" fontId="32" fillId="25" borderId="9" xfId="0" applyFont="1" applyFill="1" applyBorder="1" applyAlignment="1" applyProtection="1">
      <alignment horizontal="justify"/>
      <protection locked="0"/>
    </xf>
    <xf numFmtId="0" fontId="32" fillId="25" borderId="7" xfId="0" applyFont="1" applyFill="1" applyBorder="1" applyAlignment="1" applyProtection="1">
      <alignment horizontal="justify"/>
      <protection locked="0"/>
    </xf>
    <xf numFmtId="0" fontId="0" fillId="0" borderId="0" xfId="0" applyAlignment="1">
      <alignment horizontal="center"/>
    </xf>
    <xf numFmtId="0" fontId="32" fillId="0" borderId="0" xfId="0" applyNumberFormat="1" applyFont="1" applyFill="1" applyAlignment="1" applyProtection="1">
      <alignment horizontal="justify" vertical="center" wrapText="1"/>
    </xf>
    <xf numFmtId="0" fontId="21" fillId="0" borderId="0" xfId="0" applyNumberFormat="1" applyFont="1" applyFill="1" applyBorder="1" applyAlignment="1" applyProtection="1">
      <alignment horizontal="right" vertical="center"/>
    </xf>
    <xf numFmtId="49" fontId="2" fillId="0" borderId="10" xfId="0" applyNumberFormat="1" applyFont="1" applyFill="1" applyBorder="1" applyAlignment="1" applyProtection="1"/>
    <xf numFmtId="49" fontId="2" fillId="0" borderId="7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justify"/>
    </xf>
    <xf numFmtId="0" fontId="24" fillId="0" borderId="7" xfId="55" applyFont="1" applyFill="1" applyBorder="1" applyAlignment="1" applyProtection="1">
      <alignment horizontal="center" vertical="center"/>
      <protection locked="0"/>
    </xf>
    <xf numFmtId="0" fontId="24" fillId="0" borderId="7" xfId="55" applyFont="1" applyFill="1" applyBorder="1" applyAlignment="1" applyProtection="1">
      <alignment horizontal="left" vertical="top" wrapText="1"/>
      <protection locked="0"/>
    </xf>
    <xf numFmtId="0" fontId="28" fillId="0" borderId="7" xfId="55" applyFont="1" applyFill="1" applyBorder="1" applyAlignment="1" applyProtection="1">
      <alignment horizontal="center" vertical="center"/>
      <protection locked="0"/>
    </xf>
    <xf numFmtId="0" fontId="28" fillId="0" borderId="7" xfId="55" applyFont="1" applyFill="1" applyBorder="1" applyAlignment="1" applyProtection="1">
      <alignment horizontal="left" vertical="top" wrapText="1"/>
      <protection locked="0"/>
    </xf>
    <xf numFmtId="0" fontId="57" fillId="0" borderId="0" xfId="0" applyNumberFormat="1" applyFont="1" applyFill="1" applyAlignment="1" applyProtection="1"/>
    <xf numFmtId="0" fontId="34" fillId="0" borderId="0" xfId="0" applyNumberFormat="1" applyFont="1" applyFill="1" applyAlignment="1" applyProtection="1"/>
    <xf numFmtId="0" fontId="55" fillId="0" borderId="0" xfId="0" applyFont="1" applyAlignment="1">
      <alignment horizontal="center"/>
    </xf>
    <xf numFmtId="0" fontId="56" fillId="0" borderId="0" xfId="0" applyNumberFormat="1" applyFont="1" applyFill="1" applyAlignment="1" applyProtection="1">
      <alignment horizontal="justify" vertical="center" wrapText="1"/>
    </xf>
    <xf numFmtId="0" fontId="4" fillId="0" borderId="0" xfId="0" applyNumberFormat="1" applyFont="1" applyFill="1" applyAlignment="1" applyProtection="1"/>
    <xf numFmtId="0" fontId="31" fillId="0" borderId="0" xfId="0" applyNumberFormat="1" applyFont="1" applyFill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8" fillId="0" borderId="0" xfId="0" applyNumberFormat="1" applyFont="1" applyFill="1" applyAlignment="1" applyProtection="1">
      <alignment horizontal="left" vertical="center"/>
    </xf>
    <xf numFmtId="0" fontId="3" fillId="0" borderId="0" xfId="0" applyNumberFormat="1" applyFont="1" applyFill="1" applyAlignment="1" applyProtection="1">
      <alignment horizontal="left" vertical="center"/>
    </xf>
    <xf numFmtId="0" fontId="2" fillId="0" borderId="7" xfId="0" applyFont="1" applyFill="1" applyBorder="1" applyAlignment="1">
      <alignment horizontal="left" wrapText="1"/>
    </xf>
    <xf numFmtId="49" fontId="2" fillId="0" borderId="10" xfId="0" applyNumberFormat="1" applyFont="1" applyFill="1" applyBorder="1" applyAlignment="1" applyProtection="1">
      <alignment horizontal="left"/>
    </xf>
    <xf numFmtId="49" fontId="2" fillId="0" borderId="7" xfId="0" applyNumberFormat="1" applyFont="1" applyFill="1" applyBorder="1" applyAlignment="1" applyProtection="1">
      <alignment horizontal="left"/>
    </xf>
    <xf numFmtId="49" fontId="2" fillId="0" borderId="7" xfId="0" applyNumberFormat="1" applyFont="1" applyFill="1" applyBorder="1" applyAlignment="1" applyProtection="1"/>
    <xf numFmtId="49" fontId="30" fillId="25" borderId="11" xfId="0" applyNumberFormat="1" applyFont="1" applyFill="1" applyBorder="1" applyAlignment="1" applyProtection="1"/>
    <xf numFmtId="49" fontId="30" fillId="25" borderId="9" xfId="0" applyNumberFormat="1" applyFont="1" applyFill="1" applyBorder="1" applyAlignment="1" applyProtection="1"/>
    <xf numFmtId="0" fontId="30" fillId="25" borderId="9" xfId="0" applyFont="1" applyFill="1" applyBorder="1" applyAlignment="1">
      <alignment vertical="center" wrapText="1"/>
    </xf>
    <xf numFmtId="49" fontId="2" fillId="0" borderId="10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 applyProtection="1">
      <alignment vertical="center" wrapText="1"/>
    </xf>
    <xf numFmtId="49" fontId="2" fillId="0" borderId="7" xfId="0" applyNumberFormat="1" applyFont="1" applyFill="1" applyBorder="1" applyAlignment="1" applyProtection="1">
      <alignment vertical="center" wrapText="1"/>
    </xf>
    <xf numFmtId="0" fontId="2" fillId="0" borderId="7" xfId="0" applyFont="1" applyFill="1" applyBorder="1" applyAlignment="1">
      <alignment horizontal="left"/>
    </xf>
    <xf numFmtId="49" fontId="2" fillId="0" borderId="17" xfId="0" applyNumberFormat="1" applyFont="1" applyFill="1" applyBorder="1" applyAlignment="1" applyProtection="1">
      <alignment vertical="center" wrapText="1"/>
    </xf>
    <xf numFmtId="49" fontId="2" fillId="0" borderId="13" xfId="0" applyNumberFormat="1" applyFont="1" applyFill="1" applyBorder="1" applyAlignment="1" applyProtection="1">
      <alignment vertical="center" wrapText="1"/>
    </xf>
    <xf numFmtId="49" fontId="2" fillId="0" borderId="17" xfId="0" applyNumberFormat="1" applyFont="1" applyFill="1" applyBorder="1" applyAlignment="1" applyProtection="1">
      <alignment horizontal="left"/>
    </xf>
    <xf numFmtId="49" fontId="2" fillId="0" borderId="13" xfId="0" applyNumberFormat="1" applyFont="1" applyFill="1" applyBorder="1" applyAlignment="1" applyProtection="1">
      <alignment horizontal="left"/>
    </xf>
    <xf numFmtId="49" fontId="2" fillId="0" borderId="7" xfId="0" applyNumberFormat="1" applyFont="1" applyFill="1" applyBorder="1" applyAlignment="1" applyProtection="1">
      <protection locked="0"/>
    </xf>
    <xf numFmtId="49" fontId="2" fillId="0" borderId="7" xfId="0" applyNumberFormat="1" applyFont="1" applyFill="1" applyBorder="1" applyAlignment="1" applyProtection="1">
      <alignment horizontal="left"/>
      <protection locked="0"/>
    </xf>
    <xf numFmtId="49" fontId="2" fillId="0" borderId="13" xfId="0" applyNumberFormat="1" applyFont="1" applyFill="1" applyBorder="1" applyAlignment="1" applyProtection="1"/>
    <xf numFmtId="0" fontId="2" fillId="0" borderId="10" xfId="0" applyFont="1" applyFill="1" applyBorder="1" applyAlignment="1">
      <alignment horizontal="left"/>
    </xf>
    <xf numFmtId="49" fontId="2" fillId="0" borderId="7" xfId="0" applyNumberFormat="1" applyFont="1" applyFill="1" applyBorder="1" applyAlignment="1"/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2" fontId="32" fillId="0" borderId="0" xfId="0" applyNumberFormat="1" applyFont="1" applyFill="1"/>
    <xf numFmtId="0" fontId="32" fillId="0" borderId="0" xfId="0" applyFont="1" applyFill="1"/>
    <xf numFmtId="2" fontId="30" fillId="0" borderId="0" xfId="0" applyNumberFormat="1" applyFont="1" applyFill="1"/>
    <xf numFmtId="0" fontId="30" fillId="0" borderId="0" xfId="0" applyFont="1" applyFill="1"/>
    <xf numFmtId="4" fontId="38" fillId="0" borderId="22" xfId="48" applyNumberFormat="1" applyFont="1" applyFill="1" applyBorder="1" applyAlignment="1">
      <alignment horizontal="right" vertical="center"/>
    </xf>
    <xf numFmtId="4" fontId="30" fillId="25" borderId="9" xfId="0" applyNumberFormat="1" applyFont="1" applyFill="1" applyBorder="1" applyAlignment="1">
      <alignment horizontal="right" vertical="center" wrapText="1"/>
    </xf>
    <xf numFmtId="4" fontId="30" fillId="25" borderId="20" xfId="0" applyNumberFormat="1" applyFont="1" applyFill="1" applyBorder="1" applyAlignment="1">
      <alignment horizontal="right" vertical="center" wrapText="1"/>
    </xf>
    <xf numFmtId="4" fontId="30" fillId="25" borderId="7" xfId="0" applyNumberFormat="1" applyFont="1" applyFill="1" applyBorder="1" applyAlignment="1">
      <alignment horizontal="right" vertical="center" wrapText="1"/>
    </xf>
    <xf numFmtId="0" fontId="4" fillId="0" borderId="0" xfId="0" applyFont="1" applyFill="1"/>
    <xf numFmtId="4" fontId="24" fillId="0" borderId="7" xfId="54" applyNumberFormat="1" applyFont="1" applyBorder="1"/>
    <xf numFmtId="49" fontId="21" fillId="27" borderId="11" xfId="0" applyNumberFormat="1" applyFont="1" applyFill="1" applyBorder="1" applyAlignment="1" applyProtection="1"/>
    <xf numFmtId="49" fontId="21" fillId="27" borderId="9" xfId="0" applyNumberFormat="1" applyFont="1" applyFill="1" applyBorder="1" applyAlignment="1" applyProtection="1"/>
    <xf numFmtId="0" fontId="21" fillId="27" borderId="9" xfId="0" applyFont="1" applyFill="1" applyBorder="1" applyAlignment="1" applyProtection="1">
      <alignment horizontal="justify"/>
      <protection locked="0"/>
    </xf>
    <xf numFmtId="0" fontId="35" fillId="27" borderId="0" xfId="0" applyFont="1" applyFill="1"/>
    <xf numFmtId="49" fontId="21" fillId="27" borderId="10" xfId="0" applyNumberFormat="1" applyFont="1" applyFill="1" applyBorder="1" applyAlignment="1" applyProtection="1"/>
    <xf numFmtId="49" fontId="21" fillId="27" borderId="7" xfId="0" applyNumberFormat="1" applyFont="1" applyFill="1" applyBorder="1" applyAlignment="1" applyProtection="1"/>
    <xf numFmtId="0" fontId="21" fillId="27" borderId="7" xfId="0" applyFont="1" applyFill="1" applyBorder="1" applyAlignment="1" applyProtection="1">
      <alignment horizontal="justify"/>
      <protection locked="0"/>
    </xf>
    <xf numFmtId="164" fontId="38" fillId="27" borderId="7" xfId="0" applyNumberFormat="1" applyFont="1" applyFill="1" applyBorder="1" applyAlignment="1">
      <alignment vertical="justify"/>
    </xf>
    <xf numFmtId="0" fontId="33" fillId="27" borderId="0" xfId="0" applyFont="1" applyFill="1"/>
    <xf numFmtId="49" fontId="43" fillId="27" borderId="7" xfId="0" applyNumberFormat="1" applyFont="1" applyFill="1" applyBorder="1" applyAlignment="1">
      <alignment horizontal="right" vertical="center" wrapText="1"/>
    </xf>
    <xf numFmtId="0" fontId="43" fillId="27" borderId="7" xfId="0" applyFont="1" applyFill="1" applyBorder="1" applyAlignment="1">
      <alignment vertical="center" wrapText="1"/>
    </xf>
    <xf numFmtId="164" fontId="41" fillId="27" borderId="7" xfId="0" applyNumberFormat="1" applyFont="1" applyFill="1" applyBorder="1" applyAlignment="1">
      <alignment vertical="justify"/>
    </xf>
    <xf numFmtId="49" fontId="2" fillId="27" borderId="7" xfId="0" applyNumberFormat="1" applyFont="1" applyFill="1" applyBorder="1" applyAlignment="1" applyProtection="1">
      <alignment horizontal="left"/>
    </xf>
    <xf numFmtId="0" fontId="51" fillId="27" borderId="7" xfId="0" applyFont="1" applyFill="1" applyBorder="1" applyAlignment="1">
      <alignment horizontal="center"/>
    </xf>
    <xf numFmtId="0" fontId="51" fillId="27" borderId="0" xfId="0" applyFont="1" applyFill="1"/>
    <xf numFmtId="0" fontId="51" fillId="0" borderId="0" xfId="0" applyFont="1" applyAlignment="1">
      <alignment horizontal="center"/>
    </xf>
    <xf numFmtId="0" fontId="51" fillId="0" borderId="0" xfId="0" applyFont="1"/>
    <xf numFmtId="0" fontId="50" fillId="0" borderId="0" xfId="0" applyFont="1" applyAlignment="1">
      <alignment horizontal="center"/>
    </xf>
    <xf numFmtId="0" fontId="50" fillId="27" borderId="0" xfId="0" applyFont="1" applyFill="1" applyAlignment="1">
      <alignment horizontal="center" vertical="center"/>
    </xf>
    <xf numFmtId="0" fontId="50" fillId="0" borderId="0" xfId="0" applyFont="1"/>
    <xf numFmtId="0" fontId="50" fillId="27" borderId="0" xfId="0" applyFont="1" applyFill="1"/>
    <xf numFmtId="0" fontId="51" fillId="0" borderId="0" xfId="0" applyFont="1" applyAlignment="1">
      <alignment horizontal="left"/>
    </xf>
    <xf numFmtId="0" fontId="51" fillId="27" borderId="0" xfId="0" applyFont="1" applyFill="1" applyAlignment="1">
      <alignment horizontal="left"/>
    </xf>
    <xf numFmtId="49" fontId="2" fillId="27" borderId="10" xfId="0" applyNumberFormat="1" applyFont="1" applyFill="1" applyBorder="1" applyAlignment="1" applyProtection="1">
      <alignment horizontal="left"/>
    </xf>
    <xf numFmtId="49" fontId="2" fillId="27" borderId="7" xfId="0" applyNumberFormat="1" applyFont="1" applyFill="1" applyBorder="1" applyAlignment="1" applyProtection="1"/>
    <xf numFmtId="4" fontId="30" fillId="25" borderId="22" xfId="0" applyNumberFormat="1" applyFont="1" applyFill="1" applyBorder="1" applyAlignment="1">
      <alignment horizontal="right" vertical="center" wrapText="1"/>
    </xf>
    <xf numFmtId="0" fontId="24" fillId="0" borderId="7" xfId="0" applyNumberFormat="1" applyFont="1" applyFill="1" applyBorder="1" applyAlignment="1" applyProtection="1">
      <alignment horizontal="center" vertical="center" wrapText="1"/>
    </xf>
    <xf numFmtId="4" fontId="24" fillId="0" borderId="7" xfId="0" applyNumberFormat="1" applyFont="1" applyFill="1" applyBorder="1" applyAlignment="1">
      <alignment horizontal="right" vertical="center" wrapText="1"/>
    </xf>
    <xf numFmtId="4" fontId="49" fillId="0" borderId="7" xfId="0" applyNumberFormat="1" applyFont="1" applyFill="1" applyBorder="1" applyAlignment="1">
      <alignment horizontal="right" vertical="center" wrapText="1"/>
    </xf>
    <xf numFmtId="0" fontId="58" fillId="0" borderId="0" xfId="0" applyNumberFormat="1" applyFont="1" applyFill="1" applyAlignment="1" applyProtection="1">
      <alignment horizontal="left" vertical="center"/>
    </xf>
    <xf numFmtId="0" fontId="36" fillId="0" borderId="0" xfId="0" applyNumberFormat="1" applyFont="1" applyFill="1" applyBorder="1" applyAlignment="1" applyProtection="1">
      <alignment vertical="top" wrapText="1"/>
    </xf>
    <xf numFmtId="4" fontId="38" fillId="25" borderId="22" xfId="48" applyNumberFormat="1" applyFont="1" applyFill="1" applyBorder="1" applyAlignment="1">
      <alignment horizontal="right" vertical="center"/>
    </xf>
    <xf numFmtId="4" fontId="38" fillId="0" borderId="23" xfId="48" applyNumberFormat="1" applyFont="1" applyFill="1" applyBorder="1" applyAlignment="1">
      <alignment horizontal="right" vertical="center"/>
    </xf>
    <xf numFmtId="0" fontId="5" fillId="0" borderId="0" xfId="0" applyNumberFormat="1" applyFont="1" applyFill="1" applyBorder="1" applyAlignment="1" applyProtection="1">
      <alignment vertical="top" wrapText="1"/>
    </xf>
    <xf numFmtId="0" fontId="23" fillId="0" borderId="0" xfId="0" applyFont="1" applyFill="1" applyAlignment="1">
      <alignment vertical="center" wrapText="1"/>
    </xf>
    <xf numFmtId="0" fontId="32" fillId="0" borderId="0" xfId="0" applyNumberFormat="1" applyFont="1" applyFill="1" applyAlignment="1" applyProtection="1">
      <alignment vertical="center" wrapText="1"/>
    </xf>
    <xf numFmtId="14" fontId="32" fillId="0" borderId="0" xfId="0" applyNumberFormat="1" applyFont="1" applyFill="1" applyAlignment="1" applyProtection="1">
      <alignment vertical="center" wrapText="1"/>
    </xf>
    <xf numFmtId="0" fontId="0" fillId="0" borderId="0" xfId="0" applyFill="1" applyAlignment="1"/>
    <xf numFmtId="2" fontId="39" fillId="27" borderId="7" xfId="48" applyNumberFormat="1" applyFont="1" applyFill="1" applyBorder="1" applyAlignment="1">
      <alignment horizontal="right" vertical="center"/>
    </xf>
    <xf numFmtId="0" fontId="32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left" indent="1"/>
    </xf>
    <xf numFmtId="2" fontId="2" fillId="27" borderId="7" xfId="0" applyNumberFormat="1" applyFont="1" applyFill="1" applyBorder="1" applyAlignment="1">
      <alignment horizontal="right" wrapText="1"/>
    </xf>
    <xf numFmtId="2" fontId="2" fillId="27" borderId="13" xfId="0" applyNumberFormat="1" applyFont="1" applyFill="1" applyBorder="1" applyAlignment="1">
      <alignment horizontal="right" wrapText="1"/>
    </xf>
    <xf numFmtId="0" fontId="21" fillId="0" borderId="0" xfId="0" applyFont="1" applyFill="1" applyAlignment="1">
      <alignment horizontal="right"/>
    </xf>
    <xf numFmtId="2" fontId="2" fillId="27" borderId="7" xfId="0" applyNumberFormat="1" applyFont="1" applyFill="1" applyBorder="1" applyAlignment="1">
      <alignment horizontal="right" vertical="center" wrapText="1"/>
    </xf>
    <xf numFmtId="2" fontId="2" fillId="27" borderId="7" xfId="0" applyNumberFormat="1" applyFont="1" applyFill="1" applyBorder="1" applyAlignment="1">
      <alignment horizontal="right"/>
    </xf>
    <xf numFmtId="2" fontId="2" fillId="27" borderId="7" xfId="0" applyNumberFormat="1" applyFont="1" applyFill="1" applyBorder="1" applyAlignment="1" applyProtection="1">
      <alignment horizontal="right"/>
      <protection locked="0"/>
    </xf>
    <xf numFmtId="2" fontId="21" fillId="25" borderId="20" xfId="0" applyNumberFormat="1" applyFont="1" applyFill="1" applyBorder="1" applyAlignment="1" applyProtection="1">
      <alignment horizontal="right" vertical="center"/>
    </xf>
    <xf numFmtId="2" fontId="21" fillId="25" borderId="22" xfId="0" applyNumberFormat="1" applyFont="1" applyFill="1" applyBorder="1" applyAlignment="1" applyProtection="1">
      <alignment horizontal="right" vertical="center"/>
    </xf>
    <xf numFmtId="2" fontId="2" fillId="27" borderId="7" xfId="0" applyNumberFormat="1" applyFont="1" applyFill="1" applyBorder="1" applyAlignment="1" applyProtection="1">
      <alignment horizontal="right"/>
    </xf>
    <xf numFmtId="2" fontId="21" fillId="0" borderId="0" xfId="0" applyNumberFormat="1" applyFont="1" applyFill="1" applyBorder="1" applyAlignment="1" applyProtection="1">
      <alignment horizontal="right"/>
    </xf>
    <xf numFmtId="0" fontId="2" fillId="27" borderId="7" xfId="0" applyFont="1" applyFill="1" applyBorder="1" applyAlignment="1">
      <alignment horizontal="justify" wrapText="1"/>
    </xf>
    <xf numFmtId="0" fontId="2" fillId="27" borderId="7" xfId="0" applyFont="1" applyFill="1" applyBorder="1" applyAlignment="1">
      <alignment horizontal="justify"/>
    </xf>
    <xf numFmtId="49" fontId="2" fillId="27" borderId="10" xfId="0" applyNumberFormat="1" applyFont="1" applyFill="1" applyBorder="1" applyAlignment="1" applyProtection="1">
      <alignment horizontal="left" vertical="center" wrapText="1"/>
    </xf>
    <xf numFmtId="49" fontId="2" fillId="27" borderId="7" xfId="0" applyNumberFormat="1" applyFont="1" applyFill="1" applyBorder="1" applyAlignment="1" applyProtection="1">
      <alignment horizontal="left" vertical="center" wrapText="1"/>
    </xf>
    <xf numFmtId="49" fontId="30" fillId="0" borderId="27" xfId="0" applyNumberFormat="1" applyFont="1" applyFill="1" applyBorder="1" applyAlignment="1" applyProtection="1">
      <alignment horizontal="center"/>
    </xf>
    <xf numFmtId="49" fontId="30" fillId="0" borderId="28" xfId="0" applyNumberFormat="1" applyFont="1" applyFill="1" applyBorder="1" applyAlignment="1" applyProtection="1">
      <alignment horizontal="center"/>
    </xf>
    <xf numFmtId="0" fontId="30" fillId="0" borderId="28" xfId="0" applyNumberFormat="1" applyFont="1" applyFill="1" applyBorder="1" applyAlignment="1" applyProtection="1"/>
    <xf numFmtId="0" fontId="30" fillId="0" borderId="28" xfId="0" applyFont="1" applyFill="1" applyBorder="1" applyAlignment="1">
      <alignment horizontal="center" vertical="center" wrapText="1"/>
    </xf>
    <xf numFmtId="0" fontId="2" fillId="27" borderId="7" xfId="0" applyNumberFormat="1" applyFont="1" applyFill="1" applyBorder="1" applyAlignment="1" applyProtection="1">
      <alignment horizontal="justify"/>
    </xf>
    <xf numFmtId="0" fontId="51" fillId="27" borderId="0" xfId="0" applyFont="1" applyFill="1" applyBorder="1" applyAlignment="1">
      <alignment horizontal="center"/>
    </xf>
    <xf numFmtId="0" fontId="50" fillId="27" borderId="0" xfId="0" applyFont="1" applyFill="1" applyBorder="1" applyAlignment="1">
      <alignment vertical="center"/>
    </xf>
    <xf numFmtId="0" fontId="51" fillId="27" borderId="0" xfId="0" applyFont="1" applyFill="1" applyBorder="1" applyAlignment="1">
      <alignment vertical="center"/>
    </xf>
    <xf numFmtId="0" fontId="50" fillId="27" borderId="0" xfId="0" applyFont="1" applyFill="1" applyBorder="1"/>
    <xf numFmtId="0" fontId="51" fillId="27" borderId="0" xfId="0" applyFont="1" applyFill="1" applyBorder="1"/>
    <xf numFmtId="0" fontId="50" fillId="27" borderId="0" xfId="0" applyFont="1" applyFill="1" applyBorder="1" applyAlignment="1">
      <alignment horizontal="left" vertical="center"/>
    </xf>
    <xf numFmtId="49" fontId="2" fillId="0" borderId="7" xfId="0" applyNumberFormat="1" applyFont="1" applyFill="1" applyBorder="1" applyAlignment="1">
      <alignment horizontal="left" wrapText="1"/>
    </xf>
    <xf numFmtId="2" fontId="2" fillId="27" borderId="13" xfId="0" applyNumberFormat="1" applyFont="1" applyFill="1" applyBorder="1" applyAlignment="1">
      <alignment horizontal="right" vertical="center" wrapText="1"/>
    </xf>
    <xf numFmtId="2" fontId="39" fillId="27" borderId="13" xfId="48" applyNumberFormat="1" applyFont="1" applyFill="1" applyBorder="1" applyAlignment="1">
      <alignment horizontal="right" vertical="center"/>
    </xf>
    <xf numFmtId="2" fontId="2" fillId="0" borderId="7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/>
    </xf>
    <xf numFmtId="0" fontId="2" fillId="0" borderId="0" xfId="0" applyNumberFormat="1" applyFont="1" applyFill="1" applyAlignment="1" applyProtection="1">
      <alignment horizontal="left" vertical="center" wrapText="1"/>
    </xf>
    <xf numFmtId="14" fontId="2" fillId="0" borderId="0" xfId="0" applyNumberFormat="1" applyFont="1" applyFill="1" applyAlignment="1" applyProtection="1">
      <alignment horizontal="left" vertical="center" wrapText="1"/>
    </xf>
    <xf numFmtId="0" fontId="0" fillId="0" borderId="0" xfId="0" applyFill="1" applyAlignment="1">
      <alignment horizontal="left"/>
    </xf>
    <xf numFmtId="0" fontId="2" fillId="26" borderId="16" xfId="0" applyNumberFormat="1" applyFont="1" applyFill="1" applyBorder="1" applyAlignment="1" applyProtection="1">
      <alignment horizontal="center" vertical="center" wrapText="1"/>
    </xf>
    <xf numFmtId="4" fontId="38" fillId="25" borderId="20" xfId="48" applyNumberFormat="1" applyFont="1" applyFill="1" applyBorder="1" applyAlignment="1">
      <alignment horizontal="right" vertical="center"/>
    </xf>
    <xf numFmtId="0" fontId="3" fillId="26" borderId="16" xfId="0" applyNumberFormat="1" applyFont="1" applyFill="1" applyBorder="1" applyAlignment="1" applyProtection="1">
      <alignment horizontal="center" vertical="center" wrapText="1"/>
    </xf>
    <xf numFmtId="49" fontId="21" fillId="25" borderId="11" xfId="0" applyNumberFormat="1" applyFont="1" applyFill="1" applyBorder="1" applyAlignment="1">
      <alignment horizontal="left" vertical="center" wrapText="1"/>
    </xf>
    <xf numFmtId="49" fontId="21" fillId="25" borderId="9" xfId="0" applyNumberFormat="1" applyFont="1" applyFill="1" applyBorder="1" applyAlignment="1">
      <alignment horizontal="left" vertical="center" wrapText="1"/>
    </xf>
    <xf numFmtId="2" fontId="38" fillId="25" borderId="9" xfId="48" applyNumberFormat="1" applyFont="1" applyFill="1" applyBorder="1" applyAlignment="1">
      <alignment horizontal="right" vertical="center"/>
    </xf>
    <xf numFmtId="49" fontId="2" fillId="0" borderId="17" xfId="0" applyNumberFormat="1" applyFont="1" applyFill="1" applyBorder="1" applyAlignment="1" applyProtection="1"/>
    <xf numFmtId="49" fontId="2" fillId="27" borderId="13" xfId="0" applyNumberFormat="1" applyFont="1" applyFill="1" applyBorder="1" applyAlignment="1">
      <alignment vertical="center" wrapText="1"/>
    </xf>
    <xf numFmtId="2" fontId="2" fillId="27" borderId="13" xfId="0" applyNumberFormat="1" applyFont="1" applyFill="1" applyBorder="1" applyAlignment="1">
      <alignment horizontal="right"/>
    </xf>
    <xf numFmtId="0" fontId="2" fillId="0" borderId="17" xfId="0" applyFont="1" applyFill="1" applyBorder="1" applyAlignment="1">
      <alignment horizontal="left"/>
    </xf>
    <xf numFmtId="0" fontId="2" fillId="0" borderId="13" xfId="0" applyFont="1" applyFill="1" applyBorder="1" applyAlignment="1">
      <alignment horizontal="left"/>
    </xf>
    <xf numFmtId="49" fontId="2" fillId="0" borderId="13" xfId="0" applyNumberFormat="1" applyFont="1" applyFill="1" applyBorder="1" applyAlignment="1"/>
    <xf numFmtId="2" fontId="2" fillId="27" borderId="13" xfId="0" applyNumberFormat="1" applyFont="1" applyFill="1" applyBorder="1" applyAlignment="1" applyProtection="1">
      <alignment horizontal="right"/>
      <protection locked="0"/>
    </xf>
    <xf numFmtId="2" fontId="2" fillId="27" borderId="13" xfId="0" applyNumberFormat="1" applyFont="1" applyFill="1" applyBorder="1" applyAlignment="1" applyProtection="1">
      <alignment horizontal="right"/>
    </xf>
    <xf numFmtId="0" fontId="21" fillId="25" borderId="7" xfId="0" applyFont="1" applyFill="1" applyBorder="1" applyAlignment="1" applyProtection="1">
      <alignment horizontal="justify"/>
      <protection locked="0"/>
    </xf>
    <xf numFmtId="0" fontId="2" fillId="27" borderId="7" xfId="0" applyFont="1" applyFill="1" applyBorder="1" applyAlignment="1">
      <alignment horizontal="justify" vertical="center" wrapText="1"/>
    </xf>
    <xf numFmtId="0" fontId="2" fillId="27" borderId="7" xfId="0" applyFont="1" applyFill="1" applyBorder="1"/>
    <xf numFmtId="0" fontId="2" fillId="27" borderId="7" xfId="0" applyFont="1" applyFill="1" applyBorder="1" applyAlignment="1" applyProtection="1">
      <alignment horizontal="justify"/>
      <protection locked="0"/>
    </xf>
    <xf numFmtId="0" fontId="2" fillId="27" borderId="7" xfId="0" applyFont="1" applyFill="1" applyBorder="1" applyAlignment="1">
      <alignment horizontal="left"/>
    </xf>
    <xf numFmtId="0" fontId="21" fillId="25" borderId="7" xfId="0" applyNumberFormat="1" applyFont="1" applyFill="1" applyBorder="1" applyAlignment="1" applyProtection="1">
      <alignment horizontal="justify"/>
    </xf>
    <xf numFmtId="0" fontId="2" fillId="0" borderId="7" xfId="0" applyFont="1" applyFill="1" applyBorder="1" applyAlignment="1">
      <alignment horizontal="justify" wrapText="1"/>
    </xf>
    <xf numFmtId="2" fontId="2" fillId="0" borderId="7" xfId="0" applyNumberFormat="1" applyFont="1" applyFill="1" applyBorder="1" applyAlignment="1">
      <alignment horizontal="right" wrapText="1"/>
    </xf>
    <xf numFmtId="0" fontId="2" fillId="27" borderId="7" xfId="0" applyFont="1" applyFill="1" applyBorder="1" applyAlignment="1" applyProtection="1">
      <protection locked="0"/>
    </xf>
    <xf numFmtId="49" fontId="2" fillId="27" borderId="7" xfId="0" applyNumberFormat="1" applyFont="1" applyFill="1" applyBorder="1" applyAlignment="1" applyProtection="1">
      <alignment vertical="center" wrapText="1"/>
    </xf>
    <xf numFmtId="0" fontId="21" fillId="25" borderId="9" xfId="0" applyFont="1" applyFill="1" applyBorder="1" applyAlignment="1" applyProtection="1">
      <alignment horizontal="justify"/>
      <protection locked="0"/>
    </xf>
    <xf numFmtId="0" fontId="2" fillId="27" borderId="13" xfId="0" applyFont="1" applyFill="1" applyBorder="1" applyAlignment="1">
      <alignment horizontal="justify" wrapText="1"/>
    </xf>
    <xf numFmtId="2" fontId="39" fillId="0" borderId="13" xfId="48" applyNumberFormat="1" applyFont="1" applyFill="1" applyBorder="1" applyAlignment="1">
      <alignment horizontal="right" vertical="center"/>
    </xf>
    <xf numFmtId="0" fontId="21" fillId="25" borderId="9" xfId="0" applyNumberFormat="1" applyFont="1" applyFill="1" applyBorder="1" applyAlignment="1" applyProtection="1">
      <alignment horizontal="justify"/>
    </xf>
    <xf numFmtId="2" fontId="2" fillId="27" borderId="13" xfId="0" applyNumberFormat="1" applyFont="1" applyFill="1" applyBorder="1" applyAlignment="1">
      <alignment wrapText="1"/>
    </xf>
    <xf numFmtId="0" fontId="2" fillId="27" borderId="13" xfId="0" applyFont="1" applyFill="1" applyBorder="1" applyAlignment="1">
      <alignment horizontal="justify"/>
    </xf>
    <xf numFmtId="165" fontId="2" fillId="27" borderId="13" xfId="0" applyNumberFormat="1" applyFont="1" applyFill="1" applyBorder="1" applyAlignment="1">
      <alignment horizontal="justify" wrapText="1"/>
    </xf>
    <xf numFmtId="0" fontId="2" fillId="27" borderId="13" xfId="0" applyFont="1" applyFill="1" applyBorder="1" applyAlignment="1" applyProtection="1">
      <alignment horizontal="justify"/>
      <protection locked="0"/>
    </xf>
    <xf numFmtId="49" fontId="21" fillId="0" borderId="27" xfId="0" applyNumberFormat="1" applyFont="1" applyFill="1" applyBorder="1" applyAlignment="1" applyProtection="1">
      <alignment horizontal="center"/>
    </xf>
    <xf numFmtId="49" fontId="21" fillId="0" borderId="28" xfId="0" applyNumberFormat="1" applyFont="1" applyFill="1" applyBorder="1" applyAlignment="1" applyProtection="1">
      <alignment horizontal="center"/>
    </xf>
    <xf numFmtId="0" fontId="21" fillId="0" borderId="28" xfId="0" applyNumberFormat="1" applyFont="1" applyFill="1" applyBorder="1" applyAlignment="1" applyProtection="1">
      <alignment horizontal="justify"/>
    </xf>
    <xf numFmtId="2" fontId="21" fillId="0" borderId="28" xfId="0" applyNumberFormat="1" applyFont="1" applyFill="1" applyBorder="1" applyAlignment="1" applyProtection="1">
      <alignment horizontal="right" vertical="center"/>
    </xf>
    <xf numFmtId="2" fontId="21" fillId="0" borderId="29" xfId="0" applyNumberFormat="1" applyFont="1" applyFill="1" applyBorder="1" applyAlignment="1" applyProtection="1">
      <alignment horizontal="right" vertical="center"/>
    </xf>
    <xf numFmtId="0" fontId="2" fillId="27" borderId="13" xfId="0" applyNumberFormat="1" applyFont="1" applyFill="1" applyBorder="1" applyAlignment="1" applyProtection="1">
      <alignment horizontal="justify"/>
    </xf>
    <xf numFmtId="0" fontId="2" fillId="0" borderId="0" xfId="0" applyFont="1"/>
    <xf numFmtId="2" fontId="61" fillId="0" borderId="0" xfId="0" applyNumberFormat="1" applyFont="1" applyAlignment="1">
      <alignment horizontal="right"/>
    </xf>
    <xf numFmtId="0" fontId="2" fillId="0" borderId="0" xfId="0" applyNumberFormat="1" applyFont="1" applyFill="1" applyAlignment="1" applyProtection="1">
      <alignment vertical="center" wrapText="1"/>
    </xf>
    <xf numFmtId="0" fontId="62" fillId="0" borderId="7" xfId="0" applyFont="1" applyBorder="1"/>
    <xf numFmtId="0" fontId="33" fillId="0" borderId="14" xfId="0" applyNumberFormat="1" applyFont="1" applyFill="1" applyBorder="1" applyAlignment="1" applyProtection="1">
      <alignment horizontal="center" vertical="center" wrapText="1"/>
    </xf>
    <xf numFmtId="164" fontId="38" fillId="27" borderId="9" xfId="0" applyNumberFormat="1" applyFont="1" applyFill="1" applyBorder="1" applyAlignment="1">
      <alignment vertical="center"/>
    </xf>
    <xf numFmtId="164" fontId="38" fillId="27" borderId="20" xfId="0" applyNumberFormat="1" applyFont="1" applyFill="1" applyBorder="1" applyAlignment="1">
      <alignment vertical="center"/>
    </xf>
    <xf numFmtId="164" fontId="38" fillId="27" borderId="22" xfId="0" applyNumberFormat="1" applyFont="1" applyFill="1" applyBorder="1" applyAlignment="1">
      <alignment vertical="justify"/>
    </xf>
    <xf numFmtId="49" fontId="45" fillId="27" borderId="10" xfId="0" applyNumberFormat="1" applyFont="1" applyFill="1" applyBorder="1" applyAlignment="1">
      <alignment horizontal="right" vertical="center" wrapText="1"/>
    </xf>
    <xf numFmtId="164" fontId="41" fillId="27" borderId="22" xfId="0" applyNumberFormat="1" applyFont="1" applyFill="1" applyBorder="1" applyAlignment="1">
      <alignment vertical="justify"/>
    </xf>
    <xf numFmtId="0" fontId="30" fillId="0" borderId="27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49" fontId="30" fillId="0" borderId="28" xfId="0" applyNumberFormat="1" applyFont="1" applyBorder="1" applyAlignment="1">
      <alignment horizontal="center" vertical="center" wrapText="1"/>
    </xf>
    <xf numFmtId="0" fontId="30" fillId="0" borderId="28" xfId="0" applyFont="1" applyBorder="1" applyAlignment="1">
      <alignment horizontal="justify" vertical="center" wrapText="1"/>
    </xf>
    <xf numFmtId="164" fontId="52" fillId="0" borderId="28" xfId="0" applyNumberFormat="1" applyFont="1" applyFill="1" applyBorder="1" applyAlignment="1" applyProtection="1">
      <alignment vertical="top"/>
    </xf>
    <xf numFmtId="164" fontId="52" fillId="0" borderId="29" xfId="0" applyNumberFormat="1" applyFont="1" applyFill="1" applyBorder="1" applyAlignment="1" applyProtection="1">
      <alignment vertical="top"/>
    </xf>
    <xf numFmtId="49" fontId="45" fillId="27" borderId="17" xfId="0" applyNumberFormat="1" applyFont="1" applyFill="1" applyBorder="1" applyAlignment="1">
      <alignment horizontal="right" vertical="center" wrapText="1"/>
    </xf>
    <xf numFmtId="49" fontId="43" fillId="27" borderId="13" xfId="0" applyNumberFormat="1" applyFont="1" applyFill="1" applyBorder="1" applyAlignment="1">
      <alignment horizontal="right" vertical="center" wrapText="1"/>
    </xf>
    <xf numFmtId="0" fontId="62" fillId="0" borderId="13" xfId="0" applyFont="1" applyBorder="1"/>
    <xf numFmtId="164" fontId="41" fillId="27" borderId="13" xfId="0" applyNumberFormat="1" applyFont="1" applyFill="1" applyBorder="1" applyAlignment="1">
      <alignment vertical="justify"/>
    </xf>
    <xf numFmtId="164" fontId="41" fillId="27" borderId="23" xfId="0" applyNumberFormat="1" applyFont="1" applyFill="1" applyBorder="1" applyAlignment="1">
      <alignment vertical="justify"/>
    </xf>
    <xf numFmtId="0" fontId="2" fillId="0" borderId="0" xfId="0" applyNumberFormat="1" applyFont="1" applyFill="1" applyAlignment="1" applyProtection="1">
      <alignment horizontal="center"/>
    </xf>
    <xf numFmtId="4" fontId="32" fillId="28" borderId="7" xfId="0" applyNumberFormat="1" applyFont="1" applyFill="1" applyBorder="1" applyAlignment="1" applyProtection="1">
      <alignment horizontal="right"/>
      <protection locked="0"/>
    </xf>
    <xf numFmtId="0" fontId="2" fillId="0" borderId="16" xfId="0" applyNumberFormat="1" applyFont="1" applyFill="1" applyBorder="1" applyAlignment="1" applyProtection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49" fontId="30" fillId="25" borderId="11" xfId="0" applyNumberFormat="1" applyFont="1" applyFill="1" applyBorder="1" applyAlignment="1">
      <alignment horizontal="left" vertical="center" wrapText="1"/>
    </xf>
    <xf numFmtId="49" fontId="30" fillId="25" borderId="9" xfId="0" applyNumberFormat="1" applyFont="1" applyFill="1" applyBorder="1" applyAlignment="1">
      <alignment horizontal="left" vertical="center" wrapText="1"/>
    </xf>
    <xf numFmtId="0" fontId="30" fillId="25" borderId="9" xfId="0" applyFont="1" applyFill="1" applyBorder="1" applyAlignment="1">
      <alignment horizontal="center" vertical="center" wrapText="1"/>
    </xf>
    <xf numFmtId="4" fontId="32" fillId="28" borderId="22" xfId="0" applyNumberFormat="1" applyFont="1" applyFill="1" applyBorder="1" applyAlignment="1" applyProtection="1">
      <alignment horizontal="right"/>
      <protection locked="0"/>
    </xf>
    <xf numFmtId="0" fontId="30" fillId="25" borderId="9" xfId="0" applyNumberFormat="1" applyFont="1" applyFill="1" applyBorder="1" applyAlignment="1" applyProtection="1"/>
    <xf numFmtId="4" fontId="32" fillId="28" borderId="9" xfId="0" applyNumberFormat="1" applyFont="1" applyFill="1" applyBorder="1" applyAlignment="1" applyProtection="1">
      <alignment horizontal="right"/>
      <protection locked="0"/>
    </xf>
    <xf numFmtId="4" fontId="32" fillId="28" borderId="20" xfId="0" applyNumberFormat="1" applyFont="1" applyFill="1" applyBorder="1" applyAlignment="1" applyProtection="1">
      <alignment horizontal="right"/>
      <protection locked="0"/>
    </xf>
    <xf numFmtId="4" fontId="32" fillId="0" borderId="28" xfId="0" applyNumberFormat="1" applyFont="1" applyFill="1" applyBorder="1" applyAlignment="1" applyProtection="1">
      <alignment horizontal="right"/>
      <protection locked="0"/>
    </xf>
    <xf numFmtId="0" fontId="30" fillId="25" borderId="0" xfId="0" applyFont="1" applyFill="1"/>
    <xf numFmtId="0" fontId="50" fillId="27" borderId="0" xfId="0" applyFont="1" applyFill="1" applyAlignment="1">
      <alignment horizontal="center"/>
    </xf>
    <xf numFmtId="0" fontId="50" fillId="27" borderId="7" xfId="0" applyFont="1" applyFill="1" applyBorder="1" applyAlignment="1">
      <alignment vertical="center"/>
    </xf>
    <xf numFmtId="0" fontId="51" fillId="27" borderId="7" xfId="0" applyFont="1" applyFill="1" applyBorder="1" applyAlignment="1">
      <alignment vertical="center"/>
    </xf>
    <xf numFmtId="0" fontId="51" fillId="27" borderId="7" xfId="0" applyFont="1" applyFill="1" applyBorder="1" applyAlignment="1">
      <alignment vertical="center" wrapText="1"/>
    </xf>
    <xf numFmtId="0" fontId="51" fillId="27" borderId="7" xfId="0" applyFont="1" applyFill="1" applyBorder="1" applyAlignment="1">
      <alignment horizontal="left"/>
    </xf>
    <xf numFmtId="0" fontId="51" fillId="27" borderId="0" xfId="0" applyFont="1" applyFill="1" applyBorder="1" applyAlignment="1">
      <alignment horizontal="left"/>
    </xf>
    <xf numFmtId="0" fontId="51" fillId="27" borderId="7" xfId="0" applyFont="1" applyFill="1" applyBorder="1" applyAlignment="1">
      <alignment horizontal="left" wrapText="1"/>
    </xf>
    <xf numFmtId="0" fontId="50" fillId="27" borderId="7" xfId="0" applyFont="1" applyFill="1" applyBorder="1"/>
    <xf numFmtId="0" fontId="51" fillId="27" borderId="7" xfId="0" applyFont="1" applyFill="1" applyBorder="1"/>
    <xf numFmtId="0" fontId="50" fillId="27" borderId="7" xfId="0" applyFont="1" applyFill="1" applyBorder="1" applyAlignment="1">
      <alignment horizontal="left" vertical="center"/>
    </xf>
    <xf numFmtId="0" fontId="51" fillId="27" borderId="0" xfId="0" applyFont="1" applyFill="1" applyAlignment="1">
      <alignment horizontal="center"/>
    </xf>
    <xf numFmtId="49" fontId="30" fillId="25" borderId="30" xfId="0" applyNumberFormat="1" applyFont="1" applyFill="1" applyBorder="1" applyAlignment="1" applyProtection="1"/>
    <xf numFmtId="49" fontId="30" fillId="25" borderId="12" xfId="0" applyNumberFormat="1" applyFont="1" applyFill="1" applyBorder="1" applyAlignment="1" applyProtection="1"/>
    <xf numFmtId="0" fontId="30" fillId="25" borderId="12" xfId="0" applyFont="1" applyFill="1" applyBorder="1" applyAlignment="1" applyProtection="1">
      <alignment horizontal="justify"/>
      <protection locked="0"/>
    </xf>
    <xf numFmtId="0" fontId="30" fillId="25" borderId="12" xfId="0" applyFont="1" applyFill="1" applyBorder="1" applyAlignment="1">
      <alignment vertical="center" wrapText="1"/>
    </xf>
    <xf numFmtId="4" fontId="32" fillId="28" borderId="12" xfId="0" applyNumberFormat="1" applyFont="1" applyFill="1" applyBorder="1" applyAlignment="1" applyProtection="1">
      <alignment horizontal="right"/>
      <protection locked="0"/>
    </xf>
    <xf numFmtId="4" fontId="32" fillId="28" borderId="24" xfId="0" applyNumberFormat="1" applyFont="1" applyFill="1" applyBorder="1" applyAlignment="1" applyProtection="1">
      <alignment horizontal="right"/>
      <protection locked="0"/>
    </xf>
    <xf numFmtId="49" fontId="32" fillId="27" borderId="17" xfId="0" applyNumberFormat="1" applyFont="1" applyFill="1" applyBorder="1" applyAlignment="1" applyProtection="1"/>
    <xf numFmtId="49" fontId="32" fillId="27" borderId="13" xfId="0" applyNumberFormat="1" applyFont="1" applyFill="1" applyBorder="1" applyAlignment="1" applyProtection="1"/>
    <xf numFmtId="0" fontId="32" fillId="27" borderId="13" xfId="0" applyNumberFormat="1" applyFont="1" applyFill="1" applyBorder="1" applyAlignment="1" applyProtection="1">
      <alignment horizontal="justify"/>
    </xf>
    <xf numFmtId="0" fontId="32" fillId="27" borderId="7" xfId="0" applyFont="1" applyFill="1" applyBorder="1" applyAlignment="1">
      <alignment vertical="center" wrapText="1"/>
    </xf>
    <xf numFmtId="0" fontId="32" fillId="27" borderId="7" xfId="0" applyFont="1" applyFill="1" applyBorder="1" applyAlignment="1">
      <alignment horizontal="justify" vertical="top" wrapText="1"/>
    </xf>
    <xf numFmtId="4" fontId="32" fillId="27" borderId="13" xfId="0" applyNumberFormat="1" applyFont="1" applyFill="1" applyBorder="1" applyAlignment="1" applyProtection="1">
      <alignment horizontal="right"/>
      <protection locked="0"/>
    </xf>
    <xf numFmtId="4" fontId="32" fillId="27" borderId="23" xfId="0" applyNumberFormat="1" applyFont="1" applyFill="1" applyBorder="1" applyAlignment="1" applyProtection="1">
      <alignment horizontal="right"/>
      <protection locked="0"/>
    </xf>
    <xf numFmtId="2" fontId="32" fillId="27" borderId="0" xfId="0" applyNumberFormat="1" applyFont="1" applyFill="1"/>
    <xf numFmtId="0" fontId="32" fillId="27" borderId="0" xfId="0" applyFont="1" applyFill="1"/>
    <xf numFmtId="49" fontId="32" fillId="27" borderId="10" xfId="0" applyNumberFormat="1" applyFont="1" applyFill="1" applyBorder="1" applyAlignment="1" applyProtection="1"/>
    <xf numFmtId="49" fontId="32" fillId="27" borderId="7" xfId="0" applyNumberFormat="1" applyFont="1" applyFill="1" applyBorder="1" applyAlignment="1" applyProtection="1"/>
    <xf numFmtId="0" fontId="32" fillId="27" borderId="7" xfId="0" applyNumberFormat="1" applyFont="1" applyFill="1" applyBorder="1" applyAlignment="1" applyProtection="1">
      <alignment horizontal="justify"/>
    </xf>
    <xf numFmtId="4" fontId="32" fillId="27" borderId="7" xfId="0" applyNumberFormat="1" applyFont="1" applyFill="1" applyBorder="1" applyAlignment="1" applyProtection="1">
      <alignment horizontal="right"/>
      <protection locked="0"/>
    </xf>
    <xf numFmtId="4" fontId="32" fillId="27" borderId="22" xfId="0" applyNumberFormat="1" applyFont="1" applyFill="1" applyBorder="1" applyAlignment="1" applyProtection="1">
      <alignment horizontal="right"/>
      <protection locked="0"/>
    </xf>
    <xf numFmtId="49" fontId="32" fillId="27" borderId="17" xfId="0" applyNumberFormat="1" applyFont="1" applyFill="1" applyBorder="1" applyAlignment="1">
      <alignment vertical="center" wrapText="1"/>
    </xf>
    <xf numFmtId="49" fontId="32" fillId="27" borderId="13" xfId="0" applyNumberFormat="1" applyFont="1" applyFill="1" applyBorder="1" applyAlignment="1">
      <alignment vertical="center" wrapText="1"/>
    </xf>
    <xf numFmtId="0" fontId="32" fillId="27" borderId="13" xfId="0" applyFont="1" applyFill="1" applyBorder="1"/>
    <xf numFmtId="0" fontId="32" fillId="27" borderId="13" xfId="0" applyFont="1" applyFill="1" applyBorder="1" applyAlignment="1" applyProtection="1">
      <alignment horizontal="justify"/>
      <protection locked="0"/>
    </xf>
    <xf numFmtId="0" fontId="32" fillId="27" borderId="17" xfId="0" applyFont="1" applyFill="1" applyBorder="1" applyAlignment="1"/>
    <xf numFmtId="0" fontId="32" fillId="27" borderId="13" xfId="0" applyFont="1" applyFill="1" applyBorder="1" applyAlignment="1">
      <alignment horizontal="justify"/>
    </xf>
    <xf numFmtId="49" fontId="32" fillId="27" borderId="13" xfId="0" applyNumberFormat="1" applyFont="1" applyFill="1" applyBorder="1" applyAlignment="1"/>
    <xf numFmtId="0" fontId="32" fillId="27" borderId="13" xfId="0" applyFont="1" applyFill="1" applyBorder="1" applyAlignment="1">
      <alignment horizontal="justify" wrapText="1"/>
    </xf>
    <xf numFmtId="49" fontId="32" fillId="27" borderId="7" xfId="0" applyNumberFormat="1" applyFont="1" applyFill="1" applyBorder="1" applyAlignment="1">
      <alignment vertical="center" wrapText="1"/>
    </xf>
    <xf numFmtId="0" fontId="32" fillId="27" borderId="7" xfId="0" applyFont="1" applyFill="1" applyBorder="1"/>
    <xf numFmtId="0" fontId="32" fillId="27" borderId="7" xfId="0" applyFont="1" applyFill="1" applyBorder="1" applyAlignment="1" applyProtection="1">
      <alignment horizontal="justify"/>
      <protection locked="0"/>
    </xf>
    <xf numFmtId="0" fontId="32" fillId="27" borderId="7" xfId="0" applyFont="1" applyFill="1" applyBorder="1" applyAlignment="1">
      <alignment horizontal="justify" wrapText="1"/>
    </xf>
    <xf numFmtId="49" fontId="32" fillId="27" borderId="10" xfId="0" applyNumberFormat="1" applyFont="1" applyFill="1" applyBorder="1" applyAlignment="1" applyProtection="1">
      <alignment vertical="center" wrapText="1"/>
    </xf>
    <xf numFmtId="49" fontId="32" fillId="27" borderId="7" xfId="0" applyNumberFormat="1" applyFont="1" applyFill="1" applyBorder="1" applyAlignment="1" applyProtection="1">
      <alignment vertical="center" wrapText="1"/>
    </xf>
    <xf numFmtId="0" fontId="32" fillId="27" borderId="7" xfId="0" applyFont="1" applyFill="1" applyBorder="1" applyAlignment="1">
      <alignment horizontal="justify"/>
    </xf>
    <xf numFmtId="165" fontId="32" fillId="27" borderId="7" xfId="0" applyNumberFormat="1" applyFont="1" applyFill="1" applyBorder="1" applyAlignment="1">
      <alignment horizontal="justify" wrapText="1"/>
    </xf>
    <xf numFmtId="49" fontId="32" fillId="27" borderId="10" xfId="0" applyNumberFormat="1" applyFont="1" applyFill="1" applyBorder="1" applyAlignment="1">
      <alignment vertical="center" wrapText="1"/>
    </xf>
    <xf numFmtId="0" fontId="32" fillId="27" borderId="13" xfId="0" applyFont="1" applyFill="1" applyBorder="1" applyAlignment="1">
      <alignment wrapText="1"/>
    </xf>
    <xf numFmtId="49" fontId="32" fillId="27" borderId="7" xfId="0" applyNumberFormat="1" applyFont="1" applyFill="1" applyBorder="1" applyAlignment="1" applyProtection="1">
      <protection locked="0"/>
    </xf>
    <xf numFmtId="0" fontId="32" fillId="27" borderId="7" xfId="0" applyFont="1" applyFill="1" applyBorder="1" applyAlignment="1">
      <alignment horizontal="left" vertical="top" wrapText="1"/>
    </xf>
    <xf numFmtId="49" fontId="32" fillId="27" borderId="10" xfId="0" applyNumberFormat="1" applyFont="1" applyFill="1" applyBorder="1" applyAlignment="1" applyProtection="1">
      <alignment horizontal="left"/>
    </xf>
    <xf numFmtId="49" fontId="32" fillId="27" borderId="7" xfId="0" applyNumberFormat="1" applyFont="1" applyFill="1" applyBorder="1" applyAlignment="1" applyProtection="1">
      <alignment horizontal="left"/>
    </xf>
    <xf numFmtId="0" fontId="32" fillId="27" borderId="7" xfId="0" applyFont="1" applyFill="1" applyBorder="1" applyAlignment="1">
      <alignment vertical="top" wrapText="1"/>
    </xf>
    <xf numFmtId="2" fontId="30" fillId="27" borderId="0" xfId="0" applyNumberFormat="1" applyFont="1" applyFill="1"/>
    <xf numFmtId="0" fontId="30" fillId="27" borderId="0" xfId="0" applyFont="1" applyFill="1"/>
    <xf numFmtId="49" fontId="2" fillId="27" borderId="10" xfId="0" applyNumberFormat="1" applyFont="1" applyFill="1" applyBorder="1" applyAlignment="1" applyProtection="1"/>
    <xf numFmtId="49" fontId="2" fillId="27" borderId="7" xfId="0" applyNumberFormat="1" applyFont="1" applyFill="1" applyBorder="1" applyAlignment="1">
      <alignment vertical="center" wrapText="1"/>
    </xf>
    <xf numFmtId="2" fontId="2" fillId="27" borderId="7" xfId="0" applyNumberFormat="1" applyFont="1" applyFill="1" applyBorder="1" applyAlignment="1">
      <alignment wrapText="1"/>
    </xf>
    <xf numFmtId="49" fontId="32" fillId="27" borderId="17" xfId="0" applyNumberFormat="1" applyFont="1" applyFill="1" applyBorder="1" applyAlignment="1" applyProtection="1">
      <alignment horizontal="left"/>
    </xf>
    <xf numFmtId="49" fontId="32" fillId="27" borderId="13" xfId="0" applyNumberFormat="1" applyFont="1" applyFill="1" applyBorder="1" applyAlignment="1" applyProtection="1">
      <alignment horizontal="left"/>
    </xf>
    <xf numFmtId="0" fontId="32" fillId="27" borderId="13" xfId="0" applyFont="1" applyFill="1" applyBorder="1" applyAlignment="1">
      <alignment vertical="center" wrapText="1"/>
    </xf>
    <xf numFmtId="0" fontId="32" fillId="27" borderId="13" xfId="0" applyFont="1" applyFill="1" applyBorder="1" applyAlignment="1">
      <alignment horizontal="left" vertical="top" wrapText="1"/>
    </xf>
    <xf numFmtId="0" fontId="32" fillId="27" borderId="7" xfId="0" applyFont="1" applyFill="1" applyBorder="1" applyAlignment="1">
      <alignment horizontal="left"/>
    </xf>
    <xf numFmtId="0" fontId="32" fillId="27" borderId="7" xfId="0" applyFont="1" applyFill="1" applyBorder="1" applyAlignment="1">
      <alignment wrapText="1"/>
    </xf>
    <xf numFmtId="49" fontId="32" fillId="27" borderId="19" xfId="0" applyNumberFormat="1" applyFont="1" applyFill="1" applyBorder="1" applyAlignment="1" applyProtection="1"/>
    <xf numFmtId="49" fontId="32" fillId="27" borderId="16" xfId="0" applyNumberFormat="1" applyFont="1" applyFill="1" applyBorder="1" applyAlignment="1" applyProtection="1"/>
    <xf numFmtId="0" fontId="32" fillId="27" borderId="16" xfId="0" applyFont="1" applyFill="1" applyBorder="1" applyAlignment="1">
      <alignment horizontal="justify"/>
    </xf>
    <xf numFmtId="0" fontId="32" fillId="27" borderId="16" xfId="0" applyFont="1" applyFill="1" applyBorder="1" applyAlignment="1">
      <alignment horizontal="justify" vertical="top" wrapText="1"/>
    </xf>
    <xf numFmtId="0" fontId="32" fillId="27" borderId="16" xfId="0" applyFont="1" applyFill="1" applyBorder="1" applyAlignment="1">
      <alignment vertical="center" wrapText="1"/>
    </xf>
    <xf numFmtId="4" fontId="32" fillId="27" borderId="16" xfId="0" applyNumberFormat="1" applyFont="1" applyFill="1" applyBorder="1" applyAlignment="1" applyProtection="1">
      <alignment horizontal="right"/>
      <protection locked="0"/>
    </xf>
    <xf numFmtId="4" fontId="32" fillId="27" borderId="25" xfId="0" applyNumberFormat="1" applyFont="1" applyFill="1" applyBorder="1" applyAlignment="1" applyProtection="1">
      <alignment horizontal="right"/>
      <protection locked="0"/>
    </xf>
    <xf numFmtId="2" fontId="4" fillId="0" borderId="0" xfId="0" applyNumberFormat="1" applyFont="1" applyFill="1" applyAlignment="1" applyProtection="1"/>
    <xf numFmtId="0" fontId="63" fillId="0" borderId="0" xfId="0" applyFont="1"/>
    <xf numFmtId="0" fontId="2" fillId="0" borderId="0" xfId="0" applyFont="1" applyFill="1" applyAlignment="1">
      <alignment horizontal="left"/>
    </xf>
    <xf numFmtId="0" fontId="21" fillId="0" borderId="0" xfId="0" applyFont="1"/>
    <xf numFmtId="0" fontId="2" fillId="0" borderId="0" xfId="0" applyFont="1" applyFill="1" applyAlignment="1"/>
    <xf numFmtId="0" fontId="4" fillId="24" borderId="0" xfId="0" applyFont="1" applyFill="1"/>
    <xf numFmtId="0" fontId="2" fillId="0" borderId="0" xfId="0" applyFont="1" applyAlignment="1">
      <alignment horizontal="distributed"/>
    </xf>
    <xf numFmtId="0" fontId="2" fillId="27" borderId="0" xfId="0" applyFont="1" applyFill="1" applyAlignment="1">
      <alignment horizontal="distributed"/>
    </xf>
    <xf numFmtId="0" fontId="51" fillId="0" borderId="0" xfId="0" applyNumberFormat="1" applyFont="1" applyFill="1" applyAlignment="1" applyProtection="1">
      <alignment horizontal="center" vertical="center" wrapText="1"/>
    </xf>
    <xf numFmtId="0" fontId="51" fillId="27" borderId="7" xfId="63" applyFont="1" applyFill="1" applyBorder="1" applyAlignment="1">
      <alignment horizontal="left" vertical="top" wrapText="1"/>
    </xf>
    <xf numFmtId="0" fontId="51" fillId="27" borderId="0" xfId="63" applyFont="1" applyFill="1" applyBorder="1" applyAlignment="1">
      <alignment horizontal="left" vertical="top" wrapText="1"/>
    </xf>
    <xf numFmtId="0" fontId="51" fillId="27" borderId="7" xfId="63" applyFont="1" applyFill="1" applyBorder="1" applyAlignment="1">
      <alignment horizontal="left" wrapText="1"/>
    </xf>
    <xf numFmtId="0" fontId="51" fillId="27" borderId="0" xfId="63" applyFont="1" applyFill="1" applyBorder="1" applyAlignment="1">
      <alignment horizontal="left" wrapText="1"/>
    </xf>
    <xf numFmtId="0" fontId="51" fillId="27" borderId="7" xfId="63" applyFont="1" applyFill="1" applyBorder="1" applyAlignment="1">
      <alignment horizontal="left" vertical="center" wrapText="1"/>
    </xf>
    <xf numFmtId="0" fontId="51" fillId="27" borderId="0" xfId="63" applyFont="1" applyFill="1" applyBorder="1" applyAlignment="1">
      <alignment horizontal="left" vertical="center" wrapText="1"/>
    </xf>
    <xf numFmtId="0" fontId="51" fillId="27" borderId="7" xfId="63" applyFont="1" applyFill="1" applyBorder="1" applyAlignment="1">
      <alignment wrapText="1"/>
    </xf>
    <xf numFmtId="0" fontId="51" fillId="27" borderId="0" xfId="63" applyFont="1" applyFill="1" applyBorder="1" applyAlignment="1">
      <alignment wrapText="1"/>
    </xf>
    <xf numFmtId="0" fontId="50" fillId="0" borderId="0" xfId="0" applyFont="1" applyFill="1"/>
    <xf numFmtId="0" fontId="2" fillId="0" borderId="0" xfId="0" applyNumberFormat="1" applyFont="1" applyFill="1" applyAlignment="1" applyProtection="1">
      <alignment horizontal="left" vertical="center" wrapText="1"/>
    </xf>
    <xf numFmtId="0" fontId="31" fillId="0" borderId="0" xfId="0" applyNumberFormat="1" applyFont="1" applyFill="1" applyAlignment="1" applyProtection="1">
      <alignment horizontal="center" vertical="center"/>
    </xf>
    <xf numFmtId="0" fontId="24" fillId="0" borderId="7" xfId="55" applyFont="1" applyFill="1" applyBorder="1" applyAlignment="1" applyProtection="1">
      <alignment horizontal="left" vertical="center" wrapText="1"/>
      <protection locked="0"/>
    </xf>
    <xf numFmtId="0" fontId="49" fillId="0" borderId="7" xfId="55" applyFont="1" applyFill="1" applyBorder="1" applyAlignment="1" applyProtection="1">
      <alignment horizontal="left" vertical="center"/>
      <protection locked="0"/>
    </xf>
    <xf numFmtId="0" fontId="3" fillId="0" borderId="0" xfId="0" applyNumberFormat="1" applyFont="1" applyFill="1" applyAlignment="1" applyProtection="1">
      <alignment horizontal="right" vertical="center"/>
    </xf>
    <xf numFmtId="0" fontId="24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center" vertical="center" wrapText="1"/>
    </xf>
    <xf numFmtId="0" fontId="32" fillId="0" borderId="0" xfId="0" applyNumberFormat="1" applyFont="1" applyFill="1" applyAlignment="1" applyProtection="1">
      <alignment horizontal="left" vertical="center" wrapText="1"/>
    </xf>
    <xf numFmtId="14" fontId="32" fillId="0" borderId="0" xfId="0" applyNumberFormat="1" applyFont="1" applyFill="1" applyAlignment="1" applyProtection="1">
      <alignment horizontal="center" vertical="center" wrapText="1"/>
    </xf>
    <xf numFmtId="0" fontId="36" fillId="0" borderId="0" xfId="0" applyNumberFormat="1" applyFont="1" applyFill="1" applyBorder="1" applyAlignment="1" applyProtection="1">
      <alignment horizontal="center" vertical="top" wrapText="1"/>
    </xf>
    <xf numFmtId="0" fontId="21" fillId="26" borderId="31" xfId="0" applyNumberFormat="1" applyFont="1" applyFill="1" applyBorder="1" applyAlignment="1" applyProtection="1">
      <alignment horizontal="center" vertical="center" wrapText="1"/>
    </xf>
    <xf numFmtId="0" fontId="21" fillId="26" borderId="32" xfId="0" applyNumberFormat="1" applyFont="1" applyFill="1" applyBorder="1" applyAlignment="1" applyProtection="1">
      <alignment horizontal="center" vertical="center" wrapText="1"/>
    </xf>
    <xf numFmtId="0" fontId="21" fillId="26" borderId="33" xfId="0" applyNumberFormat="1" applyFont="1" applyFill="1" applyBorder="1" applyAlignment="1" applyProtection="1">
      <alignment horizontal="center" vertical="center" wrapText="1"/>
    </xf>
    <xf numFmtId="0" fontId="60" fillId="24" borderId="16" xfId="0" applyNumberFormat="1" applyFont="1" applyFill="1" applyBorder="1" applyAlignment="1" applyProtection="1">
      <alignment horizontal="center" vertical="center" wrapText="1"/>
    </xf>
    <xf numFmtId="0" fontId="60" fillId="24" borderId="14" xfId="0" applyNumberFormat="1" applyFont="1" applyFill="1" applyBorder="1" applyAlignment="1" applyProtection="1">
      <alignment horizontal="center" vertical="center" wrapText="1"/>
    </xf>
    <xf numFmtId="0" fontId="54" fillId="26" borderId="7" xfId="0" applyNumberFormat="1" applyFont="1" applyFill="1" applyBorder="1" applyAlignment="1" applyProtection="1">
      <alignment horizontal="center" vertical="center" wrapText="1"/>
    </xf>
    <xf numFmtId="0" fontId="54" fillId="26" borderId="16" xfId="0" applyNumberFormat="1" applyFont="1" applyFill="1" applyBorder="1" applyAlignment="1" applyProtection="1">
      <alignment horizontal="center" vertical="center" wrapText="1"/>
    </xf>
    <xf numFmtId="0" fontId="21" fillId="26" borderId="10" xfId="0" applyNumberFormat="1" applyFont="1" applyFill="1" applyBorder="1" applyAlignment="1" applyProtection="1">
      <alignment horizontal="center" vertical="center" wrapText="1"/>
    </xf>
    <xf numFmtId="0" fontId="21" fillId="26" borderId="19" xfId="0" applyNumberFormat="1" applyFont="1" applyFill="1" applyBorder="1" applyAlignment="1" applyProtection="1">
      <alignment horizontal="center" vertical="center" wrapText="1"/>
    </xf>
    <xf numFmtId="0" fontId="23" fillId="24" borderId="15" xfId="0" applyNumberFormat="1" applyFont="1" applyFill="1" applyBorder="1" applyAlignment="1" applyProtection="1">
      <alignment horizontal="justify" vertical="center" wrapText="1"/>
    </xf>
    <xf numFmtId="0" fontId="23" fillId="24" borderId="21" xfId="0" applyNumberFormat="1" applyFont="1" applyFill="1" applyBorder="1" applyAlignment="1" applyProtection="1">
      <alignment horizontal="justify" vertical="center" wrapText="1"/>
    </xf>
    <xf numFmtId="0" fontId="24" fillId="26" borderId="11" xfId="0" applyFont="1" applyFill="1" applyBorder="1" applyAlignment="1">
      <alignment horizontal="center"/>
    </xf>
    <xf numFmtId="0" fontId="24" fillId="26" borderId="9" xfId="0" applyFont="1" applyFill="1" applyBorder="1" applyAlignment="1">
      <alignment horizontal="center"/>
    </xf>
    <xf numFmtId="0" fontId="24" fillId="26" borderId="20" xfId="0" applyFont="1" applyFill="1" applyBorder="1" applyAlignment="1">
      <alignment horizontal="center"/>
    </xf>
    <xf numFmtId="0" fontId="21" fillId="26" borderId="7" xfId="0" applyNumberFormat="1" applyFont="1" applyFill="1" applyBorder="1" applyAlignment="1" applyProtection="1">
      <alignment horizontal="center" vertical="center" wrapText="1"/>
    </xf>
    <xf numFmtId="0" fontId="21" fillId="26" borderId="22" xfId="0" applyNumberFormat="1" applyFont="1" applyFill="1" applyBorder="1" applyAlignment="1" applyProtection="1">
      <alignment horizontal="center" vertical="center" wrapText="1"/>
    </xf>
    <xf numFmtId="0" fontId="2" fillId="26" borderId="7" xfId="0" applyNumberFormat="1" applyFont="1" applyFill="1" applyBorder="1" applyAlignment="1" applyProtection="1">
      <alignment horizontal="center" vertical="center" wrapText="1"/>
    </xf>
    <xf numFmtId="0" fontId="54" fillId="26" borderId="22" xfId="0" applyNumberFormat="1" applyFont="1" applyFill="1" applyBorder="1" applyAlignment="1" applyProtection="1">
      <alignment horizontal="center" vertical="center" wrapText="1"/>
    </xf>
    <xf numFmtId="0" fontId="54" fillId="26" borderId="25" xfId="0" applyNumberFormat="1" applyFont="1" applyFill="1" applyBorder="1" applyAlignment="1" applyProtection="1">
      <alignment horizontal="center" vertical="center" wrapText="1"/>
    </xf>
    <xf numFmtId="0" fontId="59" fillId="26" borderId="7" xfId="0" applyNumberFormat="1" applyFont="1" applyFill="1" applyBorder="1" applyAlignment="1" applyProtection="1">
      <alignment horizontal="center" vertical="center" wrapText="1"/>
    </xf>
    <xf numFmtId="0" fontId="59" fillId="26" borderId="16" xfId="0" applyNumberFormat="1" applyFont="1" applyFill="1" applyBorder="1" applyAlignment="1" applyProtection="1">
      <alignment horizontal="center" vertical="center" wrapText="1"/>
    </xf>
    <xf numFmtId="0" fontId="21" fillId="26" borderId="16" xfId="0" applyNumberFormat="1" applyFont="1" applyFill="1" applyBorder="1" applyAlignment="1" applyProtection="1">
      <alignment horizontal="center" vertical="center" wrapText="1"/>
    </xf>
    <xf numFmtId="0" fontId="2" fillId="26" borderId="16" xfId="0" applyNumberFormat="1" applyFont="1" applyFill="1" applyBorder="1" applyAlignment="1" applyProtection="1">
      <alignment horizontal="center" vertical="center" wrapText="1"/>
    </xf>
    <xf numFmtId="0" fontId="23" fillId="24" borderId="0" xfId="0" applyNumberFormat="1" applyFont="1" applyFill="1" applyBorder="1" applyAlignment="1" applyProtection="1">
      <alignment horizontal="left" vertical="center" wrapText="1"/>
    </xf>
    <xf numFmtId="0" fontId="33" fillId="0" borderId="16" xfId="0" applyNumberFormat="1" applyFont="1" applyFill="1" applyBorder="1" applyAlignment="1" applyProtection="1">
      <alignment horizontal="center" vertical="center" wrapText="1"/>
    </xf>
    <xf numFmtId="0" fontId="33" fillId="0" borderId="14" xfId="0" applyNumberFormat="1" applyFont="1" applyFill="1" applyBorder="1" applyAlignment="1" applyProtection="1">
      <alignment horizontal="center" vertical="center" wrapText="1"/>
    </xf>
    <xf numFmtId="0" fontId="44" fillId="24" borderId="7" xfId="0" applyNumberFormat="1" applyFont="1" applyFill="1" applyBorder="1" applyAlignment="1" applyProtection="1">
      <alignment horizontal="center" vertical="center" wrapText="1"/>
    </xf>
    <xf numFmtId="0" fontId="44" fillId="24" borderId="16" xfId="0" applyNumberFormat="1" applyFont="1" applyFill="1" applyBorder="1" applyAlignment="1" applyProtection="1">
      <alignment horizontal="center" vertical="center" wrapText="1"/>
    </xf>
    <xf numFmtId="0" fontId="23" fillId="24" borderId="7" xfId="0" applyNumberFormat="1" applyFont="1" applyFill="1" applyBorder="1" applyAlignment="1" applyProtection="1">
      <alignment horizontal="justify" vertical="center" wrapText="1"/>
    </xf>
    <xf numFmtId="0" fontId="23" fillId="24" borderId="16" xfId="0" applyNumberFormat="1" applyFont="1" applyFill="1" applyBorder="1" applyAlignment="1" applyProtection="1">
      <alignment horizontal="justify" vertical="center" wrapText="1"/>
    </xf>
    <xf numFmtId="0" fontId="33" fillId="0" borderId="7" xfId="0" applyNumberFormat="1" applyFont="1" applyFill="1" applyBorder="1" applyAlignment="1" applyProtection="1">
      <alignment horizontal="center" vertical="center" wrapText="1"/>
    </xf>
    <xf numFmtId="0" fontId="28" fillId="0" borderId="15" xfId="0" applyNumberFormat="1" applyFont="1" applyFill="1" applyBorder="1" applyAlignment="1" applyProtection="1">
      <alignment horizontal="center" vertical="center" wrapText="1"/>
    </xf>
    <xf numFmtId="0" fontId="28" fillId="0" borderId="26" xfId="0" applyNumberFormat="1" applyFont="1" applyFill="1" applyBorder="1" applyAlignment="1" applyProtection="1">
      <alignment horizontal="center" vertical="center" wrapText="1"/>
    </xf>
    <xf numFmtId="0" fontId="28" fillId="0" borderId="18" xfId="0" applyNumberFormat="1" applyFont="1" applyFill="1" applyBorder="1" applyAlignment="1" applyProtection="1">
      <alignment horizontal="center" vertical="center" wrapText="1"/>
    </xf>
    <xf numFmtId="0" fontId="32" fillId="0" borderId="0" xfId="0" applyNumberFormat="1" applyFont="1" applyFill="1" applyAlignment="1" applyProtection="1">
      <alignment horizontal="justify" vertical="center" wrapText="1"/>
    </xf>
    <xf numFmtId="14" fontId="32" fillId="0" borderId="0" xfId="0" applyNumberFormat="1" applyFont="1" applyFill="1" applyAlignment="1" applyProtection="1">
      <alignment horizontal="left" vertical="center" wrapText="1"/>
    </xf>
    <xf numFmtId="0" fontId="4" fillId="0" borderId="0" xfId="0" applyNumberFormat="1" applyFont="1" applyFill="1" applyAlignment="1" applyProtection="1">
      <alignment horizontal="center" vertical="center" wrapText="1"/>
    </xf>
    <xf numFmtId="0" fontId="29" fillId="0" borderId="0" xfId="0" applyNumberFormat="1" applyFont="1" applyFill="1" applyAlignment="1" applyProtection="1">
      <alignment horizontal="center" vertical="center" wrapText="1"/>
    </xf>
    <xf numFmtId="0" fontId="28" fillId="0" borderId="7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left" vertical="center" wrapText="1"/>
    </xf>
    <xf numFmtId="0" fontId="2" fillId="0" borderId="7" xfId="0" applyNumberFormat="1" applyFont="1" applyFill="1" applyBorder="1" applyAlignment="1" applyProtection="1">
      <alignment horizontal="center" vertical="top"/>
    </xf>
    <xf numFmtId="0" fontId="2" fillId="0" borderId="22" xfId="0" applyNumberFormat="1" applyFont="1" applyFill="1" applyBorder="1" applyAlignment="1" applyProtection="1">
      <alignment horizontal="center" vertical="top"/>
    </xf>
    <xf numFmtId="0" fontId="23" fillId="0" borderId="0" xfId="0" applyFont="1" applyFill="1" applyAlignment="1">
      <alignment horizontal="left" vertical="center" wrapText="1"/>
    </xf>
    <xf numFmtId="0" fontId="2" fillId="0" borderId="11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justify" vertical="center"/>
    </xf>
    <xf numFmtId="0" fontId="2" fillId="0" borderId="16" xfId="0" applyFont="1" applyFill="1" applyBorder="1" applyAlignment="1">
      <alignment horizontal="justify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58" fillId="0" borderId="0" xfId="0" applyNumberFormat="1" applyFont="1" applyFill="1" applyAlignment="1" applyProtection="1">
      <alignment horizontal="left" vertical="center"/>
    </xf>
    <xf numFmtId="0" fontId="23" fillId="0" borderId="7" xfId="0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center" vertical="center" wrapText="1"/>
    </xf>
    <xf numFmtId="0" fontId="23" fillId="24" borderId="7" xfId="0" applyNumberFormat="1" applyFont="1" applyFill="1" applyBorder="1" applyAlignment="1" applyProtection="1">
      <alignment horizontal="center" vertical="center" wrapText="1"/>
    </xf>
    <xf numFmtId="0" fontId="23" fillId="24" borderId="16" xfId="0" applyNumberFormat="1" applyFont="1" applyFill="1" applyBorder="1" applyAlignment="1" applyProtection="1">
      <alignment horizontal="center" vertical="center" wrapText="1"/>
    </xf>
  </cellXfs>
  <cellStyles count="64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Обычный 3" xfId="63"/>
    <cellStyle name="Обычный_22.12.2014" xfId="54"/>
    <cellStyle name="Обычный_Budj_08" xfId="55"/>
    <cellStyle name="Плохой" xfId="56"/>
    <cellStyle name="Пояснение" xfId="57"/>
    <cellStyle name="Примечание" xfId="58"/>
    <cellStyle name="Связанная ячейка" xfId="59"/>
    <cellStyle name="Стиль 1" xfId="60"/>
    <cellStyle name="Текст предупреждения" xfId="61"/>
    <cellStyle name="Хороший" xfId="6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56"/>
    <pageSetUpPr fitToPage="1"/>
  </sheetPr>
  <dimension ref="A1:M29"/>
  <sheetViews>
    <sheetView showGridLines="0" tabSelected="1" topLeftCell="A3" zoomScale="85" zoomScaleNormal="85" workbookViewId="0">
      <selection activeCell="C6" sqref="C6:E6"/>
    </sheetView>
  </sheetViews>
  <sheetFormatPr defaultColWidth="9.1640625" defaultRowHeight="12.75" customHeight="1" x14ac:dyDescent="0.2"/>
  <cols>
    <col min="1" max="1" width="13.83203125" style="1" customWidth="1"/>
    <col min="2" max="2" width="48.33203125" style="1" customWidth="1"/>
    <col min="3" max="3" width="17.5" style="1" customWidth="1"/>
    <col min="4" max="4" width="19.33203125" style="1" customWidth="1"/>
    <col min="5" max="5" width="18.33203125" style="1" customWidth="1"/>
    <col min="6" max="6" width="20.1640625" style="1" customWidth="1"/>
    <col min="7" max="7" width="7.83203125" style="1" customWidth="1"/>
    <col min="8" max="12" width="9.1640625" style="1" customWidth="1"/>
    <col min="13" max="16384" width="9.1640625" style="3"/>
  </cols>
  <sheetData>
    <row r="1" spans="1:13" s="21" customFormat="1" ht="12.75" hidden="1" customHeight="1" x14ac:dyDescent="0.2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3" ht="12.75" hidden="1" customHeight="1" x14ac:dyDescent="0.2"/>
    <row r="3" spans="1:13" ht="12.75" customHeight="1" x14ac:dyDescent="0.2">
      <c r="C3" s="88"/>
      <c r="D3" s="219" t="s">
        <v>215</v>
      </c>
      <c r="E3" s="219"/>
      <c r="F3" s="110"/>
      <c r="G3" s="110"/>
    </row>
    <row r="4" spans="1:13" ht="12.75" customHeight="1" x14ac:dyDescent="0.2">
      <c r="C4" s="219"/>
      <c r="D4" s="219" t="s">
        <v>427</v>
      </c>
      <c r="E4" s="219"/>
      <c r="F4" s="110"/>
      <c r="G4" s="110"/>
    </row>
    <row r="5" spans="1:13" ht="4.9000000000000004" customHeight="1" x14ac:dyDescent="0.2">
      <c r="D5" s="385"/>
      <c r="E5" s="385"/>
      <c r="F5" s="263"/>
      <c r="G5" s="111"/>
      <c r="M5" s="1"/>
    </row>
    <row r="6" spans="1:13" ht="16.149999999999999" customHeight="1" x14ac:dyDescent="0.2">
      <c r="C6" s="391" t="s">
        <v>442</v>
      </c>
      <c r="D6" s="391"/>
      <c r="E6" s="391"/>
      <c r="F6" s="89"/>
      <c r="G6" s="43"/>
      <c r="M6" s="1"/>
    </row>
    <row r="7" spans="1:13" ht="15" x14ac:dyDescent="0.2">
      <c r="C7" s="220"/>
      <c r="D7" s="221"/>
      <c r="E7" s="189"/>
      <c r="F7" s="89"/>
      <c r="G7" s="188"/>
      <c r="M7" s="1"/>
    </row>
    <row r="8" spans="1:13" ht="36" customHeight="1" x14ac:dyDescent="0.2">
      <c r="A8" s="386" t="s">
        <v>374</v>
      </c>
      <c r="B8" s="386"/>
      <c r="C8" s="386"/>
      <c r="D8" s="386"/>
      <c r="E8" s="386"/>
      <c r="F8" s="386"/>
    </row>
    <row r="9" spans="1:13" ht="20.25" x14ac:dyDescent="0.2">
      <c r="A9" s="113"/>
      <c r="B9" s="115">
        <v>18541000000</v>
      </c>
      <c r="C9" s="113"/>
      <c r="D9" s="113"/>
      <c r="E9" s="113"/>
      <c r="F9" s="113"/>
    </row>
    <row r="10" spans="1:13" ht="12.6" customHeight="1" x14ac:dyDescent="0.2">
      <c r="A10" s="113"/>
      <c r="B10" s="116" t="s">
        <v>231</v>
      </c>
      <c r="C10" s="113"/>
      <c r="D10" s="113"/>
      <c r="E10" s="113"/>
      <c r="F10" s="113"/>
    </row>
    <row r="11" spans="1:13" ht="12.75" customHeight="1" x14ac:dyDescent="0.2">
      <c r="A11" s="389"/>
      <c r="B11" s="389"/>
      <c r="C11" s="389"/>
      <c r="D11" s="389"/>
      <c r="E11" s="389"/>
      <c r="F11" s="23" t="s">
        <v>227</v>
      </c>
    </row>
    <row r="12" spans="1:13" s="10" customFormat="1" ht="24.75" customHeight="1" x14ac:dyDescent="0.2">
      <c r="A12" s="390" t="s">
        <v>50</v>
      </c>
      <c r="B12" s="390" t="s">
        <v>51</v>
      </c>
      <c r="C12" s="390" t="s">
        <v>221</v>
      </c>
      <c r="D12" s="390" t="s">
        <v>55</v>
      </c>
      <c r="E12" s="390" t="s">
        <v>56</v>
      </c>
      <c r="F12" s="390"/>
      <c r="G12" s="9"/>
      <c r="H12" s="9"/>
      <c r="I12" s="9"/>
      <c r="J12" s="9"/>
      <c r="K12" s="9"/>
      <c r="L12" s="9"/>
    </row>
    <row r="13" spans="1:13" s="10" customFormat="1" ht="38.25" customHeight="1" x14ac:dyDescent="0.2">
      <c r="A13" s="390"/>
      <c r="B13" s="390"/>
      <c r="C13" s="390"/>
      <c r="D13" s="390"/>
      <c r="E13" s="175" t="s">
        <v>222</v>
      </c>
      <c r="F13" s="22" t="s">
        <v>230</v>
      </c>
      <c r="G13" s="9"/>
      <c r="H13" s="9"/>
      <c r="I13" s="9"/>
      <c r="J13" s="9"/>
      <c r="K13" s="9"/>
      <c r="L13" s="9"/>
    </row>
    <row r="14" spans="1:13" s="11" customFormat="1" ht="26.25" customHeight="1" x14ac:dyDescent="0.2">
      <c r="A14" s="387" t="s">
        <v>216</v>
      </c>
      <c r="B14" s="387"/>
      <c r="C14" s="387"/>
      <c r="D14" s="387"/>
      <c r="E14" s="387"/>
      <c r="F14" s="387"/>
      <c r="G14" s="1"/>
      <c r="H14" s="1"/>
      <c r="I14" s="1"/>
      <c r="J14" s="1"/>
      <c r="K14" s="1"/>
      <c r="L14" s="1"/>
    </row>
    <row r="15" spans="1:13" s="13" customFormat="1" ht="16.5" x14ac:dyDescent="0.25">
      <c r="A15" s="53">
        <v>200000</v>
      </c>
      <c r="B15" s="54" t="s">
        <v>118</v>
      </c>
      <c r="C15" s="176">
        <f t="shared" ref="C15:C25" si="0">SUM(D15+E15)</f>
        <v>0</v>
      </c>
      <c r="D15" s="56">
        <f>+D16</f>
        <v>-3750000</v>
      </c>
      <c r="E15" s="56">
        <f>+E16</f>
        <v>3750000</v>
      </c>
      <c r="F15" s="52">
        <f>SUM(F16)</f>
        <v>3750000</v>
      </c>
      <c r="G15" s="12"/>
      <c r="H15" s="12"/>
      <c r="I15" s="12"/>
      <c r="J15" s="12"/>
      <c r="K15" s="12"/>
      <c r="L15" s="12"/>
    </row>
    <row r="16" spans="1:13" s="15" customFormat="1" ht="20.25" customHeight="1" x14ac:dyDescent="0.25">
      <c r="A16" s="104">
        <v>208000</v>
      </c>
      <c r="B16" s="105" t="s">
        <v>119</v>
      </c>
      <c r="C16" s="176">
        <f>SUM(D16+E16)</f>
        <v>0</v>
      </c>
      <c r="D16" s="56">
        <f>SUM(D18+D17)</f>
        <v>-3750000</v>
      </c>
      <c r="E16" s="56">
        <f t="shared" ref="E16:F16" si="1">SUM(E18+E17)</f>
        <v>3750000</v>
      </c>
      <c r="F16" s="56">
        <f t="shared" si="1"/>
        <v>3750000</v>
      </c>
      <c r="G16" s="14"/>
      <c r="H16" s="14"/>
      <c r="I16" s="14"/>
      <c r="J16" s="14"/>
      <c r="K16" s="14"/>
      <c r="L16" s="14"/>
    </row>
    <row r="17" spans="1:12" s="15" customFormat="1" ht="20.25" customHeight="1" x14ac:dyDescent="0.25">
      <c r="A17" s="106">
        <v>208100</v>
      </c>
      <c r="B17" s="107" t="s">
        <v>331</v>
      </c>
      <c r="C17" s="176">
        <f>SUM(D17+E17)</f>
        <v>0</v>
      </c>
      <c r="D17" s="56"/>
      <c r="E17" s="57"/>
      <c r="F17" s="57"/>
      <c r="G17" s="14"/>
      <c r="H17" s="14"/>
      <c r="I17" s="14"/>
      <c r="J17" s="14"/>
      <c r="K17" s="14"/>
      <c r="L17" s="14"/>
    </row>
    <row r="18" spans="1:12" s="15" customFormat="1" ht="53.25" customHeight="1" x14ac:dyDescent="0.25">
      <c r="A18" s="106">
        <v>208400</v>
      </c>
      <c r="B18" s="107" t="s">
        <v>120</v>
      </c>
      <c r="C18" s="176">
        <f>SUM(D18+E18)</f>
        <v>0</v>
      </c>
      <c r="D18" s="148">
        <v>-3750000</v>
      </c>
      <c r="E18" s="60">
        <f>SUM(D18*-1)</f>
        <v>3750000</v>
      </c>
      <c r="F18" s="60">
        <f>SUM(E18)</f>
        <v>3750000</v>
      </c>
      <c r="G18" s="14"/>
      <c r="H18" s="14"/>
      <c r="I18" s="14"/>
      <c r="J18" s="14"/>
      <c r="K18" s="14"/>
      <c r="L18" s="14"/>
    </row>
    <row r="19" spans="1:12" s="15" customFormat="1" ht="20.25" customHeight="1" x14ac:dyDescent="0.25">
      <c r="A19" s="106" t="s">
        <v>217</v>
      </c>
      <c r="B19" s="61" t="s">
        <v>218</v>
      </c>
      <c r="C19" s="176">
        <f>SUM(D19+E19)</f>
        <v>0</v>
      </c>
      <c r="D19" s="74">
        <f>+D15</f>
        <v>-3750000</v>
      </c>
      <c r="E19" s="74">
        <f>+E15</f>
        <v>3750000</v>
      </c>
      <c r="F19" s="57">
        <f>F21</f>
        <v>3750000</v>
      </c>
      <c r="G19" s="14"/>
      <c r="H19" s="14"/>
      <c r="I19" s="14"/>
      <c r="J19" s="14"/>
      <c r="K19" s="14"/>
      <c r="L19" s="14"/>
    </row>
    <row r="20" spans="1:12" s="15" customFormat="1" ht="29.1" customHeight="1" x14ac:dyDescent="0.2">
      <c r="A20" s="388" t="s">
        <v>219</v>
      </c>
      <c r="B20" s="388"/>
      <c r="C20" s="388"/>
      <c r="D20" s="388"/>
      <c r="E20" s="388"/>
      <c r="F20" s="388"/>
      <c r="G20" s="14"/>
      <c r="H20" s="14"/>
      <c r="I20" s="14"/>
      <c r="J20" s="14"/>
      <c r="K20" s="14"/>
      <c r="L20" s="14"/>
    </row>
    <row r="21" spans="1:12" s="15" customFormat="1" ht="20.25" customHeight="1" x14ac:dyDescent="0.25">
      <c r="A21" s="53">
        <v>600000</v>
      </c>
      <c r="B21" s="54" t="s">
        <v>52</v>
      </c>
      <c r="C21" s="177">
        <f t="shared" si="0"/>
        <v>0</v>
      </c>
      <c r="D21" s="55">
        <f>+D22</f>
        <v>-3750000</v>
      </c>
      <c r="E21" s="55">
        <f>+E22</f>
        <v>3750000</v>
      </c>
      <c r="F21" s="57">
        <f>F22</f>
        <v>3750000</v>
      </c>
      <c r="G21" s="14"/>
      <c r="H21" s="14"/>
      <c r="I21" s="14"/>
      <c r="J21" s="14"/>
      <c r="K21" s="14"/>
      <c r="L21" s="14"/>
    </row>
    <row r="22" spans="1:12" s="15" customFormat="1" ht="20.25" customHeight="1" x14ac:dyDescent="0.25">
      <c r="A22" s="53">
        <v>602000</v>
      </c>
      <c r="B22" s="54" t="s">
        <v>121</v>
      </c>
      <c r="C22" s="177">
        <f t="shared" si="0"/>
        <v>0</v>
      </c>
      <c r="D22" s="55">
        <f>SUM(D24+D23)</f>
        <v>-3750000</v>
      </c>
      <c r="E22" s="55">
        <f t="shared" ref="E22:F22" si="2">SUM(E24+E23)</f>
        <v>3750000</v>
      </c>
      <c r="F22" s="55">
        <f t="shared" si="2"/>
        <v>3750000</v>
      </c>
      <c r="G22" s="14"/>
      <c r="H22" s="14"/>
      <c r="I22" s="14"/>
      <c r="J22" s="14"/>
      <c r="K22" s="14"/>
      <c r="L22" s="14"/>
    </row>
    <row r="23" spans="1:12" s="15" customFormat="1" ht="20.25" customHeight="1" x14ac:dyDescent="0.25">
      <c r="A23" s="58">
        <v>602100</v>
      </c>
      <c r="B23" s="107" t="s">
        <v>331</v>
      </c>
      <c r="C23" s="177">
        <f t="shared" si="0"/>
        <v>0</v>
      </c>
      <c r="D23" s="55"/>
      <c r="E23" s="55"/>
      <c r="F23" s="57"/>
      <c r="G23" s="14"/>
      <c r="H23" s="14"/>
      <c r="I23" s="14"/>
      <c r="J23" s="14"/>
      <c r="K23" s="14"/>
      <c r="L23" s="14"/>
    </row>
    <row r="24" spans="1:12" s="15" customFormat="1" ht="38.450000000000003" customHeight="1" x14ac:dyDescent="0.25">
      <c r="A24" s="58">
        <v>602400</v>
      </c>
      <c r="B24" s="59" t="s">
        <v>120</v>
      </c>
      <c r="C24" s="176">
        <f t="shared" si="0"/>
        <v>0</v>
      </c>
      <c r="D24" s="60">
        <f>D18</f>
        <v>-3750000</v>
      </c>
      <c r="E24" s="60">
        <f>E18</f>
        <v>3750000</v>
      </c>
      <c r="F24" s="60">
        <f>F18</f>
        <v>3750000</v>
      </c>
      <c r="G24" s="14"/>
      <c r="H24" s="14"/>
      <c r="I24" s="14"/>
      <c r="J24" s="14"/>
      <c r="K24" s="14"/>
      <c r="L24" s="14"/>
    </row>
    <row r="25" spans="1:12" s="17" customFormat="1" ht="18.75" customHeight="1" x14ac:dyDescent="0.25">
      <c r="A25" s="62" t="s">
        <v>217</v>
      </c>
      <c r="B25" s="61" t="s">
        <v>218</v>
      </c>
      <c r="C25" s="177">
        <f t="shared" si="0"/>
        <v>0</v>
      </c>
      <c r="D25" s="55">
        <f>+D21</f>
        <v>-3750000</v>
      </c>
      <c r="E25" s="55">
        <f>+E21</f>
        <v>3750000</v>
      </c>
      <c r="F25" s="55">
        <f>+F21</f>
        <v>3750000</v>
      </c>
      <c r="G25" s="16"/>
      <c r="H25" s="16"/>
      <c r="I25" s="16"/>
      <c r="J25" s="16"/>
      <c r="K25" s="16"/>
      <c r="L25" s="16"/>
    </row>
    <row r="26" spans="1:12" s="15" customFormat="1" ht="18.75" customHeight="1" x14ac:dyDescent="0.2">
      <c r="A26" s="18"/>
      <c r="B26" s="18"/>
      <c r="C26" s="18"/>
      <c r="D26" s="18"/>
      <c r="E26" s="18"/>
      <c r="F26" s="18"/>
      <c r="G26" s="14"/>
      <c r="H26" s="14"/>
      <c r="I26" s="14"/>
      <c r="J26" s="14"/>
      <c r="K26" s="14"/>
      <c r="L26" s="14"/>
    </row>
    <row r="27" spans="1:12" s="15" customFormat="1" ht="18.75" customHeight="1" x14ac:dyDescent="0.2">
      <c r="A27" s="1"/>
      <c r="B27" s="1"/>
      <c r="C27" s="1"/>
      <c r="D27" s="1"/>
      <c r="E27" s="1"/>
      <c r="F27" s="1"/>
      <c r="G27" s="14"/>
      <c r="H27" s="14"/>
      <c r="I27" s="14"/>
      <c r="J27" s="14"/>
      <c r="K27" s="14"/>
      <c r="L27" s="14"/>
    </row>
    <row r="28" spans="1:12" s="147" customFormat="1" ht="21.75" customHeight="1" x14ac:dyDescent="0.3">
      <c r="A28" s="147" t="s">
        <v>428</v>
      </c>
      <c r="C28" s="368"/>
      <c r="D28" s="367" t="s">
        <v>429</v>
      </c>
      <c r="E28" s="112"/>
      <c r="F28" s="112"/>
      <c r="G28" s="112"/>
      <c r="H28" s="112"/>
      <c r="I28" s="112"/>
      <c r="J28" s="112"/>
      <c r="K28" s="112"/>
      <c r="L28" s="112"/>
    </row>
    <row r="29" spans="1:12" s="147" customFormat="1" ht="18.75" x14ac:dyDescent="0.3">
      <c r="E29" s="112"/>
    </row>
  </sheetData>
  <mergeCells count="11">
    <mergeCell ref="D5:E5"/>
    <mergeCell ref="A8:F8"/>
    <mergeCell ref="A14:F14"/>
    <mergeCell ref="A20:F20"/>
    <mergeCell ref="A11:E11"/>
    <mergeCell ref="C12:C13"/>
    <mergeCell ref="D12:D13"/>
    <mergeCell ref="E12:F12"/>
    <mergeCell ref="B12:B13"/>
    <mergeCell ref="A12:A13"/>
    <mergeCell ref="C6:E6"/>
  </mergeCells>
  <phoneticPr fontId="3" type="noConversion"/>
  <printOptions horizontalCentered="1"/>
  <pageMargins left="1.1417322834645669" right="0.55118110236220474" top="0.39370078740157483" bottom="0.78740157480314965" header="0.23622047244094491" footer="0.51181102362204722"/>
  <pageSetup paperSize="9" scale="64" fitToHeight="0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indexed="49"/>
  </sheetPr>
  <dimension ref="A1:DZ116"/>
  <sheetViews>
    <sheetView showZeros="0" zoomScale="70" zoomScaleNormal="70" zoomScaleSheetLayoutView="70" workbookViewId="0">
      <selection activeCell="N4" sqref="N4:P4"/>
    </sheetView>
  </sheetViews>
  <sheetFormatPr defaultRowHeight="12.75" x14ac:dyDescent="0.2"/>
  <cols>
    <col min="1" max="1" width="8.33203125" customWidth="1"/>
    <col min="2" max="2" width="6.6640625" customWidth="1"/>
    <col min="3" max="3" width="6.33203125" customWidth="1"/>
    <col min="4" max="4" width="106.83203125" style="67" customWidth="1"/>
    <col min="5" max="5" width="15.5" style="67" customWidth="1"/>
    <col min="6" max="6" width="15" style="67" customWidth="1"/>
    <col min="7" max="7" width="16.6640625" style="67" customWidth="1"/>
    <col min="8" max="8" width="13.83203125" style="67" customWidth="1"/>
    <col min="9" max="9" width="9.5" style="67" customWidth="1"/>
    <col min="10" max="10" width="14.6640625" style="67" customWidth="1"/>
    <col min="11" max="11" width="13.33203125" style="67" customWidth="1"/>
    <col min="12" max="12" width="13.5" style="67" customWidth="1"/>
    <col min="13" max="13" width="12.1640625" style="67" customWidth="1"/>
    <col min="14" max="14" width="10.5" style="67" customWidth="1"/>
    <col min="15" max="15" width="12.83203125" style="67" customWidth="1"/>
    <col min="16" max="16" width="16.5" style="70" customWidth="1"/>
    <col min="17" max="17" width="11.33203125" style="3" customWidth="1"/>
    <col min="18" max="130" width="8.83203125" style="3" customWidth="1"/>
  </cols>
  <sheetData>
    <row r="1" spans="1:130" s="3" customFormat="1" ht="11.45" customHeight="1" x14ac:dyDescent="0.2">
      <c r="F1" s="103"/>
      <c r="G1" s="103"/>
      <c r="H1" s="103"/>
      <c r="I1" s="103"/>
      <c r="J1" s="103"/>
      <c r="K1" s="103"/>
      <c r="L1" s="103"/>
      <c r="P1" s="72"/>
    </row>
    <row r="2" spans="1:130" s="3" customFormat="1" x14ac:dyDescent="0.2">
      <c r="F2" s="103"/>
      <c r="G2" s="103"/>
      <c r="H2" s="103"/>
      <c r="I2" s="103"/>
      <c r="J2" s="103"/>
      <c r="K2" s="103"/>
      <c r="L2" s="103"/>
      <c r="N2" s="222" t="s">
        <v>214</v>
      </c>
    </row>
    <row r="3" spans="1:130" s="18" customFormat="1" ht="18" customHeight="1" x14ac:dyDescent="0.2">
      <c r="A3" s="24"/>
      <c r="B3" s="24"/>
      <c r="C3" s="24"/>
      <c r="E3" s="184"/>
      <c r="F3" s="66"/>
      <c r="G3" s="66"/>
      <c r="H3" s="66"/>
      <c r="I3" s="66"/>
      <c r="J3" s="66"/>
      <c r="K3" s="66"/>
      <c r="L3" s="66"/>
      <c r="N3" s="369" t="s">
        <v>427</v>
      </c>
    </row>
    <row r="4" spans="1:130" s="18" customFormat="1" ht="22.9" customHeight="1" x14ac:dyDescent="0.2">
      <c r="A4" s="24"/>
      <c r="B4" s="24"/>
      <c r="C4" s="24"/>
      <c r="F4" s="66"/>
      <c r="G4" s="66"/>
      <c r="H4" s="66"/>
      <c r="I4" s="66"/>
      <c r="J4" s="66"/>
      <c r="K4" s="66"/>
      <c r="L4" s="66"/>
      <c r="N4" s="392" t="s">
        <v>443</v>
      </c>
      <c r="O4" s="392"/>
      <c r="P4" s="392"/>
    </row>
    <row r="5" spans="1:130" s="18" customFormat="1" ht="25.35" customHeight="1" x14ac:dyDescent="0.2">
      <c r="A5" s="394" t="s">
        <v>373</v>
      </c>
      <c r="B5" s="394"/>
      <c r="C5" s="394"/>
      <c r="D5" s="394"/>
      <c r="E5" s="394"/>
      <c r="F5" s="394"/>
      <c r="G5" s="394"/>
      <c r="H5" s="394"/>
      <c r="I5" s="394"/>
      <c r="J5" s="394"/>
      <c r="K5" s="394"/>
      <c r="L5" s="394"/>
      <c r="M5" s="179"/>
      <c r="N5" s="393"/>
      <c r="O5" s="393"/>
    </row>
    <row r="6" spans="1:130" s="18" customFormat="1" ht="18.75" x14ac:dyDescent="0.3">
      <c r="A6" s="71"/>
      <c r="B6" s="38"/>
      <c r="C6" s="38"/>
      <c r="D6" s="115">
        <v>18541000000</v>
      </c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</row>
    <row r="7" spans="1:130" s="18" customFormat="1" ht="14.45" customHeight="1" thickBot="1" x14ac:dyDescent="0.35">
      <c r="A7" s="71"/>
      <c r="B7" s="38"/>
      <c r="C7" s="38"/>
      <c r="D7" s="116" t="s">
        <v>231</v>
      </c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98"/>
    </row>
    <row r="8" spans="1:130" s="48" customFormat="1" ht="21.75" customHeight="1" x14ac:dyDescent="0.25">
      <c r="A8" s="398" t="s">
        <v>232</v>
      </c>
      <c r="B8" s="398" t="s">
        <v>233</v>
      </c>
      <c r="C8" s="398" t="s">
        <v>234</v>
      </c>
      <c r="D8" s="404" t="s">
        <v>235</v>
      </c>
      <c r="E8" s="406" t="s">
        <v>322</v>
      </c>
      <c r="F8" s="407"/>
      <c r="G8" s="407"/>
      <c r="H8" s="407"/>
      <c r="I8" s="407"/>
      <c r="J8" s="407"/>
      <c r="K8" s="407"/>
      <c r="L8" s="407"/>
      <c r="M8" s="407"/>
      <c r="N8" s="407"/>
      <c r="O8" s="408"/>
      <c r="P8" s="395" t="s">
        <v>57</v>
      </c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</row>
    <row r="9" spans="1:130" s="48" customFormat="1" ht="16.5" customHeight="1" x14ac:dyDescent="0.2">
      <c r="A9" s="399"/>
      <c r="B9" s="399"/>
      <c r="C9" s="399"/>
      <c r="D9" s="404"/>
      <c r="E9" s="402" t="s">
        <v>55</v>
      </c>
      <c r="F9" s="409"/>
      <c r="G9" s="409"/>
      <c r="H9" s="409"/>
      <c r="I9" s="409"/>
      <c r="J9" s="409" t="s">
        <v>56</v>
      </c>
      <c r="K9" s="409"/>
      <c r="L9" s="409"/>
      <c r="M9" s="409"/>
      <c r="N9" s="409"/>
      <c r="O9" s="410"/>
      <c r="P9" s="396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</row>
    <row r="10" spans="1:130" s="48" customFormat="1" ht="20.25" customHeight="1" x14ac:dyDescent="0.2">
      <c r="A10" s="399"/>
      <c r="B10" s="399"/>
      <c r="C10" s="399"/>
      <c r="D10" s="404"/>
      <c r="E10" s="402" t="s">
        <v>221</v>
      </c>
      <c r="F10" s="400" t="s">
        <v>58</v>
      </c>
      <c r="G10" s="411" t="s">
        <v>59</v>
      </c>
      <c r="H10" s="411"/>
      <c r="I10" s="414" t="s">
        <v>60</v>
      </c>
      <c r="J10" s="409" t="s">
        <v>221</v>
      </c>
      <c r="K10" s="411" t="s">
        <v>323</v>
      </c>
      <c r="L10" s="400" t="s">
        <v>58</v>
      </c>
      <c r="M10" s="411" t="s">
        <v>59</v>
      </c>
      <c r="N10" s="411"/>
      <c r="O10" s="412" t="s">
        <v>60</v>
      </c>
      <c r="P10" s="396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</row>
    <row r="11" spans="1:130" s="48" customFormat="1" ht="39" thickBot="1" x14ac:dyDescent="0.25">
      <c r="A11" s="399"/>
      <c r="B11" s="399"/>
      <c r="C11" s="399"/>
      <c r="D11" s="405"/>
      <c r="E11" s="403"/>
      <c r="F11" s="401"/>
      <c r="G11" s="223" t="s">
        <v>61</v>
      </c>
      <c r="H11" s="223" t="s">
        <v>62</v>
      </c>
      <c r="I11" s="415"/>
      <c r="J11" s="416"/>
      <c r="K11" s="417"/>
      <c r="L11" s="401"/>
      <c r="M11" s="223" t="s">
        <v>61</v>
      </c>
      <c r="N11" s="225" t="s">
        <v>62</v>
      </c>
      <c r="O11" s="413"/>
      <c r="P11" s="397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</row>
    <row r="12" spans="1:130" s="86" customFormat="1" ht="25.5" x14ac:dyDescent="0.2">
      <c r="A12" s="226" t="s">
        <v>190</v>
      </c>
      <c r="B12" s="227"/>
      <c r="C12" s="227"/>
      <c r="D12" s="247" t="s">
        <v>99</v>
      </c>
      <c r="E12" s="228">
        <v>31953358</v>
      </c>
      <c r="F12" s="228">
        <v>31953358</v>
      </c>
      <c r="G12" s="228">
        <v>14444645</v>
      </c>
      <c r="H12" s="228">
        <v>1233700</v>
      </c>
      <c r="I12" s="228">
        <v>0</v>
      </c>
      <c r="J12" s="228">
        <v>65000</v>
      </c>
      <c r="K12" s="228">
        <v>30000</v>
      </c>
      <c r="L12" s="228">
        <v>35000</v>
      </c>
      <c r="M12" s="228">
        <v>0</v>
      </c>
      <c r="N12" s="228">
        <v>0</v>
      </c>
      <c r="O12" s="228">
        <v>30000</v>
      </c>
      <c r="P12" s="224">
        <v>32018358</v>
      </c>
    </row>
    <row r="13" spans="1:130" s="85" customFormat="1" ht="25.5" x14ac:dyDescent="0.2">
      <c r="A13" s="44" t="s">
        <v>191</v>
      </c>
      <c r="B13" s="45"/>
      <c r="C13" s="45"/>
      <c r="D13" s="237" t="s">
        <v>99</v>
      </c>
      <c r="E13" s="77">
        <v>31953358</v>
      </c>
      <c r="F13" s="77">
        <v>31953358</v>
      </c>
      <c r="G13" s="77">
        <v>14444645</v>
      </c>
      <c r="H13" s="77">
        <v>1233700</v>
      </c>
      <c r="I13" s="77">
        <v>0</v>
      </c>
      <c r="J13" s="77">
        <v>65000</v>
      </c>
      <c r="K13" s="77">
        <v>30000</v>
      </c>
      <c r="L13" s="77">
        <v>35000</v>
      </c>
      <c r="M13" s="77">
        <v>0</v>
      </c>
      <c r="N13" s="77">
        <v>0</v>
      </c>
      <c r="O13" s="77">
        <v>30000</v>
      </c>
      <c r="P13" s="180">
        <v>32018358</v>
      </c>
    </row>
    <row r="14" spans="1:130" s="69" customFormat="1" ht="16.899999999999999" customHeight="1" x14ac:dyDescent="0.2">
      <c r="A14" s="124" t="s">
        <v>192</v>
      </c>
      <c r="B14" s="100" t="s">
        <v>145</v>
      </c>
      <c r="C14" s="100" t="s">
        <v>63</v>
      </c>
      <c r="D14" s="238" t="s">
        <v>288</v>
      </c>
      <c r="E14" s="64">
        <v>20216000</v>
      </c>
      <c r="F14" s="193">
        <v>20216000</v>
      </c>
      <c r="G14" s="193">
        <v>14444645</v>
      </c>
      <c r="H14" s="193">
        <v>1183700</v>
      </c>
      <c r="I14" s="193"/>
      <c r="J14" s="187">
        <v>35000</v>
      </c>
      <c r="K14" s="193">
        <v>30000</v>
      </c>
      <c r="L14" s="193">
        <v>5000</v>
      </c>
      <c r="M14" s="193"/>
      <c r="N14" s="193"/>
      <c r="O14" s="193">
        <v>30000</v>
      </c>
      <c r="P14" s="143">
        <v>20251000</v>
      </c>
    </row>
    <row r="15" spans="1:130" s="69" customFormat="1" x14ac:dyDescent="0.2">
      <c r="A15" s="124" t="s">
        <v>193</v>
      </c>
      <c r="B15" s="100" t="s">
        <v>97</v>
      </c>
      <c r="C15" s="100" t="s">
        <v>80</v>
      </c>
      <c r="D15" s="239" t="s">
        <v>173</v>
      </c>
      <c r="E15" s="64">
        <v>250000</v>
      </c>
      <c r="F15" s="193">
        <v>250000</v>
      </c>
      <c r="G15" s="193"/>
      <c r="H15" s="193"/>
      <c r="I15" s="193"/>
      <c r="J15" s="187">
        <v>0</v>
      </c>
      <c r="K15" s="194"/>
      <c r="L15" s="194"/>
      <c r="M15" s="194"/>
      <c r="N15" s="194"/>
      <c r="O15" s="194"/>
      <c r="P15" s="143">
        <v>250000</v>
      </c>
    </row>
    <row r="16" spans="1:130" s="69" customFormat="1" x14ac:dyDescent="0.2">
      <c r="A16" s="124" t="s">
        <v>311</v>
      </c>
      <c r="B16" s="100" t="s">
        <v>310</v>
      </c>
      <c r="C16" s="100" t="s">
        <v>76</v>
      </c>
      <c r="D16" s="239" t="s">
        <v>155</v>
      </c>
      <c r="E16" s="64">
        <v>31000</v>
      </c>
      <c r="F16" s="193">
        <v>31000</v>
      </c>
      <c r="G16" s="193"/>
      <c r="H16" s="193"/>
      <c r="I16" s="193"/>
      <c r="J16" s="187">
        <v>0</v>
      </c>
      <c r="K16" s="194"/>
      <c r="L16" s="194"/>
      <c r="M16" s="194"/>
      <c r="N16" s="194"/>
      <c r="O16" s="194"/>
      <c r="P16" s="143">
        <v>31000</v>
      </c>
    </row>
    <row r="17" spans="1:16" s="69" customFormat="1" ht="12" customHeight="1" x14ac:dyDescent="0.2">
      <c r="A17" s="124" t="s">
        <v>194</v>
      </c>
      <c r="B17" s="100" t="s">
        <v>101</v>
      </c>
      <c r="C17" s="100" t="s">
        <v>77</v>
      </c>
      <c r="D17" s="240" t="s">
        <v>100</v>
      </c>
      <c r="E17" s="64">
        <v>7582000</v>
      </c>
      <c r="F17" s="193">
        <v>7582000</v>
      </c>
      <c r="G17" s="193"/>
      <c r="H17" s="193"/>
      <c r="I17" s="193"/>
      <c r="J17" s="187">
        <v>0</v>
      </c>
      <c r="K17" s="195"/>
      <c r="L17" s="195"/>
      <c r="M17" s="195"/>
      <c r="N17" s="195"/>
      <c r="O17" s="195"/>
      <c r="P17" s="143">
        <v>7582000</v>
      </c>
    </row>
    <row r="18" spans="1:16" s="75" customFormat="1" ht="13.15" customHeight="1" x14ac:dyDescent="0.2">
      <c r="A18" s="124" t="s">
        <v>195</v>
      </c>
      <c r="B18" s="100" t="s">
        <v>43</v>
      </c>
      <c r="C18" s="100" t="s">
        <v>78</v>
      </c>
      <c r="D18" s="201" t="s">
        <v>181</v>
      </c>
      <c r="E18" s="64">
        <v>2379700</v>
      </c>
      <c r="F18" s="193">
        <v>2379700</v>
      </c>
      <c r="G18" s="193"/>
      <c r="H18" s="193"/>
      <c r="I18" s="193"/>
      <c r="J18" s="187">
        <v>0</v>
      </c>
      <c r="K18" s="194"/>
      <c r="L18" s="194"/>
      <c r="M18" s="194"/>
      <c r="N18" s="194"/>
      <c r="O18" s="194"/>
      <c r="P18" s="143">
        <v>2379700</v>
      </c>
    </row>
    <row r="19" spans="1:16" s="69" customFormat="1" ht="39" customHeight="1" x14ac:dyDescent="0.2">
      <c r="A19" s="137" t="s">
        <v>198</v>
      </c>
      <c r="B19" s="138" t="s">
        <v>183</v>
      </c>
      <c r="C19" s="126" t="s">
        <v>65</v>
      </c>
      <c r="D19" s="201" t="s">
        <v>182</v>
      </c>
      <c r="E19" s="64">
        <v>0</v>
      </c>
      <c r="F19" s="193"/>
      <c r="G19" s="193"/>
      <c r="H19" s="193"/>
      <c r="I19" s="193"/>
      <c r="J19" s="187">
        <v>30000</v>
      </c>
      <c r="K19" s="194"/>
      <c r="L19" s="194">
        <v>30000</v>
      </c>
      <c r="M19" s="194"/>
      <c r="N19" s="194"/>
      <c r="O19" s="194"/>
      <c r="P19" s="143">
        <v>30000</v>
      </c>
    </row>
    <row r="20" spans="1:16" s="69" customFormat="1" x14ac:dyDescent="0.2">
      <c r="A20" s="124" t="s">
        <v>196</v>
      </c>
      <c r="B20" s="100" t="s">
        <v>187</v>
      </c>
      <c r="C20" s="100" t="s">
        <v>312</v>
      </c>
      <c r="D20" s="201" t="s">
        <v>189</v>
      </c>
      <c r="E20" s="64">
        <v>829000</v>
      </c>
      <c r="F20" s="193">
        <v>829000</v>
      </c>
      <c r="G20" s="193"/>
      <c r="H20" s="193"/>
      <c r="I20" s="193"/>
      <c r="J20" s="187">
        <v>0</v>
      </c>
      <c r="K20" s="194"/>
      <c r="L20" s="194"/>
      <c r="M20" s="194"/>
      <c r="N20" s="194"/>
      <c r="O20" s="194"/>
      <c r="P20" s="143">
        <v>829000</v>
      </c>
    </row>
    <row r="21" spans="1:16" s="69" customFormat="1" x14ac:dyDescent="0.2">
      <c r="A21" s="99" t="s">
        <v>197</v>
      </c>
      <c r="B21" s="120" t="s">
        <v>103</v>
      </c>
      <c r="C21" s="120" t="s">
        <v>79</v>
      </c>
      <c r="D21" s="240" t="s">
        <v>102</v>
      </c>
      <c r="E21" s="64">
        <v>55000</v>
      </c>
      <c r="F21" s="193">
        <v>55000</v>
      </c>
      <c r="G21" s="193"/>
      <c r="H21" s="193"/>
      <c r="I21" s="193"/>
      <c r="J21" s="187">
        <v>0</v>
      </c>
      <c r="K21" s="195"/>
      <c r="L21" s="195"/>
      <c r="M21" s="195"/>
      <c r="N21" s="195"/>
      <c r="O21" s="195"/>
      <c r="P21" s="143">
        <v>55000</v>
      </c>
    </row>
    <row r="22" spans="1:16" s="69" customFormat="1" x14ac:dyDescent="0.2">
      <c r="A22" s="99" t="s">
        <v>199</v>
      </c>
      <c r="B22" s="120" t="s">
        <v>200</v>
      </c>
      <c r="C22" s="120" t="s">
        <v>65</v>
      </c>
      <c r="D22" s="240" t="s">
        <v>201</v>
      </c>
      <c r="E22" s="64">
        <v>47658</v>
      </c>
      <c r="F22" s="193">
        <v>47658</v>
      </c>
      <c r="G22" s="193"/>
      <c r="H22" s="193"/>
      <c r="I22" s="193"/>
      <c r="J22" s="187">
        <v>0</v>
      </c>
      <c r="K22" s="195"/>
      <c r="L22" s="195"/>
      <c r="M22" s="195"/>
      <c r="N22" s="195"/>
      <c r="O22" s="195"/>
      <c r="P22" s="143">
        <v>47658</v>
      </c>
    </row>
    <row r="23" spans="1:16" s="69" customFormat="1" x14ac:dyDescent="0.2">
      <c r="A23" s="125" t="s">
        <v>248</v>
      </c>
      <c r="B23" s="126" t="s">
        <v>31</v>
      </c>
      <c r="C23" s="126" t="s">
        <v>134</v>
      </c>
      <c r="D23" s="239" t="s">
        <v>172</v>
      </c>
      <c r="E23" s="64">
        <v>75000</v>
      </c>
      <c r="F23" s="193">
        <v>75000</v>
      </c>
      <c r="G23" s="193"/>
      <c r="H23" s="193"/>
      <c r="I23" s="193"/>
      <c r="J23" s="187">
        <v>0</v>
      </c>
      <c r="K23" s="194"/>
      <c r="L23" s="194"/>
      <c r="M23" s="194"/>
      <c r="N23" s="194"/>
      <c r="O23" s="194"/>
      <c r="P23" s="143">
        <v>75000</v>
      </c>
    </row>
    <row r="24" spans="1:16" s="76" customFormat="1" x14ac:dyDescent="0.2">
      <c r="A24" s="125" t="s">
        <v>207</v>
      </c>
      <c r="B24" s="126" t="s">
        <v>208</v>
      </c>
      <c r="C24" s="126" t="s">
        <v>176</v>
      </c>
      <c r="D24" s="241" t="s">
        <v>209</v>
      </c>
      <c r="E24" s="64">
        <v>38000</v>
      </c>
      <c r="F24" s="193">
        <v>38000</v>
      </c>
      <c r="G24" s="193"/>
      <c r="H24" s="193"/>
      <c r="I24" s="193"/>
      <c r="J24" s="187">
        <v>0</v>
      </c>
      <c r="K24" s="194"/>
      <c r="L24" s="194"/>
      <c r="M24" s="194"/>
      <c r="N24" s="194"/>
      <c r="O24" s="194"/>
      <c r="P24" s="143">
        <v>38000</v>
      </c>
    </row>
    <row r="25" spans="1:16" s="69" customFormat="1" ht="13.5" thickBot="1" x14ac:dyDescent="0.25">
      <c r="A25" s="128" t="s">
        <v>206</v>
      </c>
      <c r="B25" s="129" t="s">
        <v>174</v>
      </c>
      <c r="C25" s="129" t="s">
        <v>176</v>
      </c>
      <c r="D25" s="248" t="s">
        <v>175</v>
      </c>
      <c r="E25" s="249">
        <v>450000</v>
      </c>
      <c r="F25" s="216">
        <v>450000</v>
      </c>
      <c r="G25" s="216"/>
      <c r="H25" s="216">
        <v>50000</v>
      </c>
      <c r="I25" s="216"/>
      <c r="J25" s="217">
        <v>0</v>
      </c>
      <c r="K25" s="191"/>
      <c r="L25" s="191"/>
      <c r="M25" s="191"/>
      <c r="N25" s="191"/>
      <c r="O25" s="191"/>
      <c r="P25" s="181">
        <v>450000</v>
      </c>
    </row>
    <row r="26" spans="1:16" s="85" customFormat="1" x14ac:dyDescent="0.2">
      <c r="A26" s="50" t="s">
        <v>135</v>
      </c>
      <c r="B26" s="51"/>
      <c r="C26" s="51"/>
      <c r="D26" s="250" t="s">
        <v>105</v>
      </c>
      <c r="E26" s="79">
        <v>174229849</v>
      </c>
      <c r="F26" s="79">
        <v>174229849</v>
      </c>
      <c r="G26" s="79">
        <v>118973710</v>
      </c>
      <c r="H26" s="79">
        <v>17269300</v>
      </c>
      <c r="I26" s="79">
        <v>0</v>
      </c>
      <c r="J26" s="79">
        <v>11473566</v>
      </c>
      <c r="K26" s="79">
        <v>3247000</v>
      </c>
      <c r="L26" s="79">
        <v>8226566</v>
      </c>
      <c r="M26" s="79">
        <v>823720</v>
      </c>
      <c r="N26" s="79">
        <v>48260</v>
      </c>
      <c r="O26" s="79">
        <v>3247000</v>
      </c>
      <c r="P26" s="196">
        <v>185703415</v>
      </c>
    </row>
    <row r="27" spans="1:16" s="85" customFormat="1" x14ac:dyDescent="0.2">
      <c r="A27" s="46" t="s">
        <v>136</v>
      </c>
      <c r="B27" s="47"/>
      <c r="C27" s="47"/>
      <c r="D27" s="242" t="s">
        <v>105</v>
      </c>
      <c r="E27" s="78">
        <v>174229849</v>
      </c>
      <c r="F27" s="78">
        <v>174229849</v>
      </c>
      <c r="G27" s="78">
        <v>118973710</v>
      </c>
      <c r="H27" s="78">
        <v>17269300</v>
      </c>
      <c r="I27" s="78">
        <v>0</v>
      </c>
      <c r="J27" s="78">
        <v>11473566</v>
      </c>
      <c r="K27" s="78">
        <v>3247000</v>
      </c>
      <c r="L27" s="78">
        <v>8226566</v>
      </c>
      <c r="M27" s="78">
        <v>823720</v>
      </c>
      <c r="N27" s="78">
        <v>48260</v>
      </c>
      <c r="O27" s="78">
        <v>3247000</v>
      </c>
      <c r="P27" s="197">
        <v>185703415</v>
      </c>
    </row>
    <row r="28" spans="1:16" s="69" customFormat="1" ht="15.6" customHeight="1" x14ac:dyDescent="0.2">
      <c r="A28" s="101" t="s">
        <v>16</v>
      </c>
      <c r="B28" s="102" t="s">
        <v>145</v>
      </c>
      <c r="C28" s="102" t="s">
        <v>63</v>
      </c>
      <c r="D28" s="238" t="s">
        <v>288</v>
      </c>
      <c r="E28" s="64">
        <v>984154</v>
      </c>
      <c r="F28" s="193">
        <v>984154</v>
      </c>
      <c r="G28" s="193">
        <v>744544</v>
      </c>
      <c r="H28" s="193">
        <v>57400</v>
      </c>
      <c r="I28" s="193"/>
      <c r="J28" s="187">
        <v>0</v>
      </c>
      <c r="K28" s="193"/>
      <c r="L28" s="193"/>
      <c r="M28" s="193"/>
      <c r="N28" s="193"/>
      <c r="O28" s="193"/>
      <c r="P28" s="143">
        <v>984154</v>
      </c>
    </row>
    <row r="29" spans="1:16" s="69" customFormat="1" x14ac:dyDescent="0.2">
      <c r="A29" s="118" t="s">
        <v>146</v>
      </c>
      <c r="B29" s="119" t="s">
        <v>89</v>
      </c>
      <c r="C29" s="119" t="s">
        <v>82</v>
      </c>
      <c r="D29" s="240" t="s">
        <v>147</v>
      </c>
      <c r="E29" s="187">
        <v>38376502</v>
      </c>
      <c r="F29" s="193">
        <v>38376502</v>
      </c>
      <c r="G29" s="193">
        <v>24884497</v>
      </c>
      <c r="H29" s="193">
        <v>5158550</v>
      </c>
      <c r="I29" s="193"/>
      <c r="J29" s="187">
        <v>1624882</v>
      </c>
      <c r="K29" s="195"/>
      <c r="L29" s="195">
        <v>1624882</v>
      </c>
      <c r="M29" s="195">
        <v>70220</v>
      </c>
      <c r="N29" s="195">
        <v>3260</v>
      </c>
      <c r="O29" s="195"/>
      <c r="P29" s="143">
        <v>40001384</v>
      </c>
    </row>
    <row r="30" spans="1:16" s="69" customFormat="1" x14ac:dyDescent="0.2">
      <c r="A30" s="118" t="s">
        <v>289</v>
      </c>
      <c r="B30" s="119" t="s">
        <v>290</v>
      </c>
      <c r="C30" s="119" t="s">
        <v>83</v>
      </c>
      <c r="D30" s="240" t="s">
        <v>291</v>
      </c>
      <c r="E30" s="187">
        <v>47577503</v>
      </c>
      <c r="F30" s="193">
        <v>47577503</v>
      </c>
      <c r="G30" s="193">
        <v>24580389</v>
      </c>
      <c r="H30" s="193">
        <v>10754350</v>
      </c>
      <c r="I30" s="193"/>
      <c r="J30" s="187">
        <v>4598354</v>
      </c>
      <c r="K30" s="195"/>
      <c r="L30" s="195">
        <v>4598354</v>
      </c>
      <c r="M30" s="195">
        <v>32000</v>
      </c>
      <c r="N30" s="195"/>
      <c r="O30" s="195"/>
      <c r="P30" s="143">
        <v>52175857</v>
      </c>
    </row>
    <row r="31" spans="1:16" s="69" customFormat="1" x14ac:dyDescent="0.2">
      <c r="A31" s="118" t="s">
        <v>292</v>
      </c>
      <c r="B31" s="119" t="s">
        <v>293</v>
      </c>
      <c r="C31" s="119" t="s">
        <v>83</v>
      </c>
      <c r="D31" s="240" t="s">
        <v>291</v>
      </c>
      <c r="E31" s="187">
        <v>67377500</v>
      </c>
      <c r="F31" s="193">
        <v>67377500</v>
      </c>
      <c r="G31" s="193">
        <v>55227500</v>
      </c>
      <c r="H31" s="193"/>
      <c r="I31" s="193"/>
      <c r="J31" s="187">
        <v>0</v>
      </c>
      <c r="K31" s="195"/>
      <c r="L31" s="195"/>
      <c r="M31" s="195"/>
      <c r="N31" s="195"/>
      <c r="O31" s="195"/>
      <c r="P31" s="143">
        <v>67377500</v>
      </c>
    </row>
    <row r="32" spans="1:16" s="69" customFormat="1" x14ac:dyDescent="0.2">
      <c r="A32" s="118" t="s">
        <v>294</v>
      </c>
      <c r="B32" s="119" t="s">
        <v>87</v>
      </c>
      <c r="C32" s="119" t="s">
        <v>84</v>
      </c>
      <c r="D32" s="240" t="s">
        <v>240</v>
      </c>
      <c r="E32" s="64">
        <v>9385331</v>
      </c>
      <c r="F32" s="193">
        <v>9385331</v>
      </c>
      <c r="G32" s="193">
        <v>6501958</v>
      </c>
      <c r="H32" s="193">
        <v>885100</v>
      </c>
      <c r="I32" s="193"/>
      <c r="J32" s="187">
        <v>1689730</v>
      </c>
      <c r="K32" s="195"/>
      <c r="L32" s="195">
        <v>1689730</v>
      </c>
      <c r="M32" s="195">
        <v>721500</v>
      </c>
      <c r="N32" s="195">
        <v>45000</v>
      </c>
      <c r="O32" s="195"/>
      <c r="P32" s="143">
        <v>11075061</v>
      </c>
    </row>
    <row r="33" spans="1:16" s="69" customFormat="1" x14ac:dyDescent="0.2">
      <c r="A33" s="118" t="s">
        <v>303</v>
      </c>
      <c r="B33" s="119" t="s">
        <v>304</v>
      </c>
      <c r="C33" s="119" t="s">
        <v>76</v>
      </c>
      <c r="D33" s="200" t="s">
        <v>305</v>
      </c>
      <c r="E33" s="64">
        <v>1171304</v>
      </c>
      <c r="F33" s="193">
        <v>1171304</v>
      </c>
      <c r="G33" s="193">
        <v>886885</v>
      </c>
      <c r="H33" s="193">
        <v>69050</v>
      </c>
      <c r="I33" s="193"/>
      <c r="J33" s="187">
        <v>0</v>
      </c>
      <c r="K33" s="190"/>
      <c r="L33" s="190"/>
      <c r="M33" s="190"/>
      <c r="N33" s="190"/>
      <c r="O33" s="190"/>
      <c r="P33" s="143">
        <v>1171304</v>
      </c>
    </row>
    <row r="34" spans="1:16" s="69" customFormat="1" x14ac:dyDescent="0.2">
      <c r="A34" s="118" t="s">
        <v>316</v>
      </c>
      <c r="B34" s="119" t="s">
        <v>317</v>
      </c>
      <c r="C34" s="119" t="s">
        <v>76</v>
      </c>
      <c r="D34" s="200" t="s">
        <v>318</v>
      </c>
      <c r="E34" s="64">
        <v>2510412</v>
      </c>
      <c r="F34" s="193">
        <v>2510412</v>
      </c>
      <c r="G34" s="193">
        <v>1750794</v>
      </c>
      <c r="H34" s="193">
        <v>165700</v>
      </c>
      <c r="I34" s="193"/>
      <c r="J34" s="187">
        <v>0</v>
      </c>
      <c r="K34" s="190"/>
      <c r="L34" s="190"/>
      <c r="M34" s="190"/>
      <c r="N34" s="190"/>
      <c r="O34" s="190"/>
      <c r="P34" s="143">
        <v>2510412</v>
      </c>
    </row>
    <row r="35" spans="1:16" s="69" customFormat="1" x14ac:dyDescent="0.2">
      <c r="A35" s="118" t="s">
        <v>309</v>
      </c>
      <c r="B35" s="119" t="s">
        <v>310</v>
      </c>
      <c r="C35" s="119" t="s">
        <v>76</v>
      </c>
      <c r="D35" s="200" t="s">
        <v>155</v>
      </c>
      <c r="E35" s="187">
        <v>63000</v>
      </c>
      <c r="F35" s="193">
        <v>63000</v>
      </c>
      <c r="G35" s="193"/>
      <c r="H35" s="193"/>
      <c r="I35" s="193"/>
      <c r="J35" s="187">
        <v>0</v>
      </c>
      <c r="K35" s="190"/>
      <c r="L35" s="190"/>
      <c r="M35" s="190"/>
      <c r="N35" s="190"/>
      <c r="O35" s="190"/>
      <c r="P35" s="143">
        <v>63000</v>
      </c>
    </row>
    <row r="36" spans="1:16" s="69" customFormat="1" x14ac:dyDescent="0.2">
      <c r="A36" s="118" t="s">
        <v>297</v>
      </c>
      <c r="B36" s="119" t="s">
        <v>298</v>
      </c>
      <c r="C36" s="119" t="s">
        <v>76</v>
      </c>
      <c r="D36" s="200" t="s">
        <v>299</v>
      </c>
      <c r="E36" s="187">
        <v>247156</v>
      </c>
      <c r="F36" s="193">
        <v>247156</v>
      </c>
      <c r="G36" s="193">
        <v>43231</v>
      </c>
      <c r="H36" s="193">
        <v>64000</v>
      </c>
      <c r="I36" s="193"/>
      <c r="J36" s="187">
        <v>0</v>
      </c>
      <c r="K36" s="190"/>
      <c r="L36" s="190"/>
      <c r="M36" s="190"/>
      <c r="N36" s="190"/>
      <c r="O36" s="190"/>
      <c r="P36" s="143">
        <v>247156</v>
      </c>
    </row>
    <row r="37" spans="1:16" s="69" customFormat="1" x14ac:dyDescent="0.2">
      <c r="A37" s="118" t="s">
        <v>300</v>
      </c>
      <c r="B37" s="119" t="s">
        <v>301</v>
      </c>
      <c r="C37" s="119" t="s">
        <v>76</v>
      </c>
      <c r="D37" s="200" t="s">
        <v>302</v>
      </c>
      <c r="E37" s="187">
        <v>1952020</v>
      </c>
      <c r="F37" s="193">
        <v>1952020</v>
      </c>
      <c r="G37" s="193">
        <v>1600000</v>
      </c>
      <c r="H37" s="193"/>
      <c r="I37" s="193"/>
      <c r="J37" s="187">
        <v>0</v>
      </c>
      <c r="K37" s="190"/>
      <c r="L37" s="190"/>
      <c r="M37" s="190"/>
      <c r="N37" s="190"/>
      <c r="O37" s="190"/>
      <c r="P37" s="143">
        <v>1952020</v>
      </c>
    </row>
    <row r="38" spans="1:16" s="69" customFormat="1" ht="25.5" hidden="1" x14ac:dyDescent="0.2">
      <c r="A38" s="118" t="s">
        <v>306</v>
      </c>
      <c r="B38" s="119" t="s">
        <v>307</v>
      </c>
      <c r="C38" s="119" t="s">
        <v>76</v>
      </c>
      <c r="D38" s="200" t="s">
        <v>308</v>
      </c>
      <c r="E38" s="64">
        <v>0</v>
      </c>
      <c r="F38" s="193"/>
      <c r="G38" s="193"/>
      <c r="H38" s="193"/>
      <c r="I38" s="193"/>
      <c r="J38" s="187">
        <v>0</v>
      </c>
      <c r="K38" s="190"/>
      <c r="L38" s="190"/>
      <c r="M38" s="190"/>
      <c r="N38" s="190"/>
      <c r="O38" s="190"/>
      <c r="P38" s="143">
        <v>0</v>
      </c>
    </row>
    <row r="39" spans="1:16" s="69" customFormat="1" ht="25.5" hidden="1" x14ac:dyDescent="0.2">
      <c r="A39" s="118" t="s">
        <v>354</v>
      </c>
      <c r="B39" s="119" t="s">
        <v>355</v>
      </c>
      <c r="C39" s="119" t="s">
        <v>76</v>
      </c>
      <c r="D39" s="200" t="s">
        <v>356</v>
      </c>
      <c r="E39" s="64">
        <v>0</v>
      </c>
      <c r="F39" s="193"/>
      <c r="G39" s="193"/>
      <c r="H39" s="193"/>
      <c r="I39" s="193"/>
      <c r="J39" s="187">
        <v>0</v>
      </c>
      <c r="K39" s="190"/>
      <c r="L39" s="190"/>
      <c r="M39" s="190"/>
      <c r="N39" s="190"/>
      <c r="O39" s="190"/>
      <c r="P39" s="143">
        <v>0</v>
      </c>
    </row>
    <row r="40" spans="1:16" s="69" customFormat="1" ht="25.5" x14ac:dyDescent="0.2">
      <c r="A40" s="118" t="s">
        <v>343</v>
      </c>
      <c r="B40" s="119" t="s">
        <v>344</v>
      </c>
      <c r="C40" s="119" t="s">
        <v>76</v>
      </c>
      <c r="D40" s="243" t="s">
        <v>347</v>
      </c>
      <c r="E40" s="64">
        <v>100000</v>
      </c>
      <c r="F40" s="218">
        <v>100000</v>
      </c>
      <c r="G40" s="218"/>
      <c r="H40" s="218"/>
      <c r="I40" s="218"/>
      <c r="J40" s="187">
        <v>0</v>
      </c>
      <c r="K40" s="244"/>
      <c r="L40" s="244"/>
      <c r="M40" s="244"/>
      <c r="N40" s="244"/>
      <c r="O40" s="244"/>
      <c r="P40" s="143">
        <v>100000</v>
      </c>
    </row>
    <row r="41" spans="1:16" s="69" customFormat="1" ht="25.5" hidden="1" x14ac:dyDescent="0.2">
      <c r="A41" s="118" t="s">
        <v>345</v>
      </c>
      <c r="B41" s="119" t="s">
        <v>346</v>
      </c>
      <c r="C41" s="119" t="s">
        <v>76</v>
      </c>
      <c r="D41" s="200" t="s">
        <v>348</v>
      </c>
      <c r="E41" s="64">
        <v>0</v>
      </c>
      <c r="F41" s="193"/>
      <c r="G41" s="193"/>
      <c r="H41" s="193"/>
      <c r="I41" s="193"/>
      <c r="J41" s="187">
        <v>0</v>
      </c>
      <c r="K41" s="190"/>
      <c r="L41" s="190"/>
      <c r="M41" s="190"/>
      <c r="N41" s="190"/>
      <c r="O41" s="190"/>
      <c r="P41" s="143">
        <v>0</v>
      </c>
    </row>
    <row r="42" spans="1:16" s="69" customFormat="1" x14ac:dyDescent="0.2">
      <c r="A42" s="118" t="s">
        <v>186</v>
      </c>
      <c r="B42" s="119" t="s">
        <v>165</v>
      </c>
      <c r="C42" s="119" t="s">
        <v>88</v>
      </c>
      <c r="D42" s="239" t="s">
        <v>166</v>
      </c>
      <c r="E42" s="64">
        <v>21720</v>
      </c>
      <c r="F42" s="193">
        <v>21720</v>
      </c>
      <c r="G42" s="193"/>
      <c r="H42" s="193"/>
      <c r="I42" s="193"/>
      <c r="J42" s="187">
        <v>0</v>
      </c>
      <c r="K42" s="194"/>
      <c r="L42" s="194"/>
      <c r="M42" s="194"/>
      <c r="N42" s="194"/>
      <c r="O42" s="194"/>
      <c r="P42" s="143">
        <v>21720</v>
      </c>
    </row>
    <row r="43" spans="1:16" s="69" customFormat="1" x14ac:dyDescent="0.2">
      <c r="A43" s="118" t="s">
        <v>420</v>
      </c>
      <c r="B43" s="119" t="s">
        <v>13</v>
      </c>
      <c r="C43" s="120" t="s">
        <v>150</v>
      </c>
      <c r="D43" s="201" t="s">
        <v>149</v>
      </c>
      <c r="E43" s="64">
        <v>15860</v>
      </c>
      <c r="F43" s="193">
        <v>15860</v>
      </c>
      <c r="G43" s="193">
        <v>13000</v>
      </c>
      <c r="H43" s="193"/>
      <c r="I43" s="193"/>
      <c r="J43" s="187">
        <v>0</v>
      </c>
      <c r="K43" s="194"/>
      <c r="L43" s="194"/>
      <c r="M43" s="194"/>
      <c r="N43" s="194"/>
      <c r="O43" s="194"/>
      <c r="P43" s="143">
        <v>15860</v>
      </c>
    </row>
    <row r="44" spans="1:16" s="69" customFormat="1" ht="27" customHeight="1" x14ac:dyDescent="0.2">
      <c r="A44" s="99" t="s">
        <v>148</v>
      </c>
      <c r="B44" s="120" t="s">
        <v>113</v>
      </c>
      <c r="C44" s="120" t="s">
        <v>79</v>
      </c>
      <c r="D44" s="240" t="s">
        <v>108</v>
      </c>
      <c r="E44" s="64">
        <v>786274</v>
      </c>
      <c r="F44" s="193">
        <v>786274</v>
      </c>
      <c r="G44" s="193"/>
      <c r="H44" s="193"/>
      <c r="I44" s="193"/>
      <c r="J44" s="187">
        <v>313600</v>
      </c>
      <c r="K44" s="195"/>
      <c r="L44" s="195">
        <v>313600</v>
      </c>
      <c r="M44" s="195"/>
      <c r="N44" s="195"/>
      <c r="O44" s="195"/>
      <c r="P44" s="143">
        <v>1099874</v>
      </c>
    </row>
    <row r="45" spans="1:16" s="69" customFormat="1" x14ac:dyDescent="0.2">
      <c r="A45" s="99" t="s">
        <v>202</v>
      </c>
      <c r="B45" s="120" t="s">
        <v>128</v>
      </c>
      <c r="C45" s="120" t="s">
        <v>85</v>
      </c>
      <c r="D45" s="245" t="s">
        <v>127</v>
      </c>
      <c r="E45" s="64">
        <v>3661113</v>
      </c>
      <c r="F45" s="193">
        <v>3661113</v>
      </c>
      <c r="G45" s="193">
        <v>2740912</v>
      </c>
      <c r="H45" s="193">
        <v>115150</v>
      </c>
      <c r="I45" s="193"/>
      <c r="J45" s="187">
        <v>0</v>
      </c>
      <c r="K45" s="195"/>
      <c r="L45" s="195"/>
      <c r="M45" s="195"/>
      <c r="N45" s="195"/>
      <c r="O45" s="195"/>
      <c r="P45" s="143">
        <v>3661113</v>
      </c>
    </row>
    <row r="46" spans="1:16" s="69" customFormat="1" ht="26.25" thickBot="1" x14ac:dyDescent="0.25">
      <c r="A46" s="229" t="s">
        <v>205</v>
      </c>
      <c r="B46" s="230" t="s">
        <v>203</v>
      </c>
      <c r="C46" s="230" t="s">
        <v>65</v>
      </c>
      <c r="D46" s="251" t="s">
        <v>204</v>
      </c>
      <c r="E46" s="249">
        <v>0</v>
      </c>
      <c r="F46" s="216"/>
      <c r="G46" s="216"/>
      <c r="H46" s="216"/>
      <c r="I46" s="216"/>
      <c r="J46" s="217">
        <v>3247000</v>
      </c>
      <c r="K46" s="191">
        <v>3247000</v>
      </c>
      <c r="L46" s="191"/>
      <c r="M46" s="191"/>
      <c r="N46" s="191"/>
      <c r="O46" s="191">
        <v>3247000</v>
      </c>
      <c r="P46" s="181">
        <v>3247000</v>
      </c>
    </row>
    <row r="47" spans="1:16" s="85" customFormat="1" x14ac:dyDescent="0.2">
      <c r="A47" s="50" t="s">
        <v>137</v>
      </c>
      <c r="B47" s="51"/>
      <c r="C47" s="51"/>
      <c r="D47" s="247" t="s">
        <v>114</v>
      </c>
      <c r="E47" s="79">
        <v>23264734</v>
      </c>
      <c r="F47" s="79">
        <v>23264734</v>
      </c>
      <c r="G47" s="79">
        <v>15209240</v>
      </c>
      <c r="H47" s="79">
        <v>526700</v>
      </c>
      <c r="I47" s="79">
        <v>0</v>
      </c>
      <c r="J47" s="79">
        <v>127121</v>
      </c>
      <c r="K47" s="79">
        <v>0</v>
      </c>
      <c r="L47" s="79">
        <v>127121</v>
      </c>
      <c r="M47" s="79">
        <v>12744</v>
      </c>
      <c r="N47" s="79">
        <v>0</v>
      </c>
      <c r="O47" s="79">
        <v>0</v>
      </c>
      <c r="P47" s="196">
        <v>23391855</v>
      </c>
    </row>
    <row r="48" spans="1:16" s="85" customFormat="1" x14ac:dyDescent="0.2">
      <c r="A48" s="46" t="s">
        <v>138</v>
      </c>
      <c r="B48" s="47"/>
      <c r="C48" s="47"/>
      <c r="D48" s="237" t="s">
        <v>115</v>
      </c>
      <c r="E48" s="78">
        <v>23264734</v>
      </c>
      <c r="F48" s="78">
        <v>23264734</v>
      </c>
      <c r="G48" s="78">
        <v>15209240</v>
      </c>
      <c r="H48" s="78">
        <v>526700</v>
      </c>
      <c r="I48" s="78">
        <v>0</v>
      </c>
      <c r="J48" s="78">
        <v>127121</v>
      </c>
      <c r="K48" s="78">
        <v>0</v>
      </c>
      <c r="L48" s="78">
        <v>127121</v>
      </c>
      <c r="M48" s="78">
        <v>12744</v>
      </c>
      <c r="N48" s="78">
        <v>0</v>
      </c>
      <c r="O48" s="78">
        <v>0</v>
      </c>
      <c r="P48" s="197">
        <v>23391855</v>
      </c>
    </row>
    <row r="49" spans="1:16" s="69" customFormat="1" ht="20.45" customHeight="1" x14ac:dyDescent="0.2">
      <c r="A49" s="124" t="s">
        <v>15</v>
      </c>
      <c r="B49" s="100" t="s">
        <v>145</v>
      </c>
      <c r="C49" s="100" t="s">
        <v>63</v>
      </c>
      <c r="D49" s="238" t="s">
        <v>288</v>
      </c>
      <c r="E49" s="64">
        <v>8160000</v>
      </c>
      <c r="F49" s="193">
        <v>8160000</v>
      </c>
      <c r="G49" s="193">
        <v>6182750</v>
      </c>
      <c r="H49" s="193">
        <v>316600</v>
      </c>
      <c r="I49" s="193"/>
      <c r="J49" s="187">
        <v>0</v>
      </c>
      <c r="K49" s="193"/>
      <c r="L49" s="193"/>
      <c r="M49" s="193"/>
      <c r="N49" s="193"/>
      <c r="O49" s="193"/>
      <c r="P49" s="143">
        <v>8160000</v>
      </c>
    </row>
    <row r="50" spans="1:16" s="69" customFormat="1" x14ac:dyDescent="0.2">
      <c r="A50" s="124" t="s">
        <v>177</v>
      </c>
      <c r="B50" s="100" t="s">
        <v>97</v>
      </c>
      <c r="C50" s="100" t="s">
        <v>80</v>
      </c>
      <c r="D50" s="239" t="s">
        <v>173</v>
      </c>
      <c r="E50" s="64">
        <v>60000</v>
      </c>
      <c r="F50" s="193">
        <v>60000</v>
      </c>
      <c r="G50" s="193"/>
      <c r="H50" s="193"/>
      <c r="I50" s="193"/>
      <c r="J50" s="187">
        <v>0</v>
      </c>
      <c r="K50" s="194"/>
      <c r="L50" s="194"/>
      <c r="M50" s="194"/>
      <c r="N50" s="194"/>
      <c r="O50" s="194"/>
      <c r="P50" s="143">
        <v>60000</v>
      </c>
    </row>
    <row r="51" spans="1:16" s="69" customFormat="1" x14ac:dyDescent="0.2">
      <c r="A51" s="99" t="s">
        <v>0</v>
      </c>
      <c r="B51" s="120" t="s">
        <v>122</v>
      </c>
      <c r="C51" s="132">
        <v>1030</v>
      </c>
      <c r="D51" s="201" t="s">
        <v>1</v>
      </c>
      <c r="E51" s="64">
        <v>140000</v>
      </c>
      <c r="F51" s="193">
        <v>140000</v>
      </c>
      <c r="G51" s="193"/>
      <c r="H51" s="193"/>
      <c r="I51" s="193"/>
      <c r="J51" s="187">
        <v>0</v>
      </c>
      <c r="K51" s="194"/>
      <c r="L51" s="194"/>
      <c r="M51" s="194"/>
      <c r="N51" s="194"/>
      <c r="O51" s="194"/>
      <c r="P51" s="143">
        <v>140000</v>
      </c>
    </row>
    <row r="52" spans="1:16" s="69" customFormat="1" x14ac:dyDescent="0.2">
      <c r="A52" s="99" t="s">
        <v>2</v>
      </c>
      <c r="B52" s="120" t="s">
        <v>3</v>
      </c>
      <c r="C52" s="132" t="s">
        <v>87</v>
      </c>
      <c r="D52" s="240" t="s">
        <v>229</v>
      </c>
      <c r="E52" s="64">
        <v>50000</v>
      </c>
      <c r="F52" s="193">
        <v>50000</v>
      </c>
      <c r="G52" s="193"/>
      <c r="H52" s="193"/>
      <c r="I52" s="193"/>
      <c r="J52" s="187">
        <v>0</v>
      </c>
      <c r="K52" s="195"/>
      <c r="L52" s="195"/>
      <c r="M52" s="195"/>
      <c r="N52" s="195"/>
      <c r="O52" s="195"/>
      <c r="P52" s="143">
        <v>50000</v>
      </c>
    </row>
    <row r="53" spans="1:16" s="69" customFormat="1" x14ac:dyDescent="0.2">
      <c r="A53" s="99" t="s">
        <v>4</v>
      </c>
      <c r="B53" s="120" t="s">
        <v>123</v>
      </c>
      <c r="C53" s="132" t="s">
        <v>87</v>
      </c>
      <c r="D53" s="240" t="s">
        <v>74</v>
      </c>
      <c r="E53" s="64">
        <v>705300</v>
      </c>
      <c r="F53" s="193">
        <v>705300</v>
      </c>
      <c r="G53" s="193"/>
      <c r="H53" s="193"/>
      <c r="I53" s="193"/>
      <c r="J53" s="187">
        <v>0</v>
      </c>
      <c r="K53" s="195"/>
      <c r="L53" s="195"/>
      <c r="M53" s="195"/>
      <c r="N53" s="195"/>
      <c r="O53" s="195"/>
      <c r="P53" s="143">
        <v>705300</v>
      </c>
    </row>
    <row r="54" spans="1:16" s="69" customFormat="1" ht="16.5" customHeight="1" x14ac:dyDescent="0.2">
      <c r="A54" s="99" t="s">
        <v>5</v>
      </c>
      <c r="B54" s="120" t="s">
        <v>116</v>
      </c>
      <c r="C54" s="120" t="s">
        <v>87</v>
      </c>
      <c r="D54" s="201" t="s">
        <v>133</v>
      </c>
      <c r="E54" s="64">
        <v>91100</v>
      </c>
      <c r="F54" s="193">
        <v>91100</v>
      </c>
      <c r="G54" s="193"/>
      <c r="H54" s="193"/>
      <c r="I54" s="193"/>
      <c r="J54" s="187">
        <v>0</v>
      </c>
      <c r="K54" s="194"/>
      <c r="L54" s="194"/>
      <c r="M54" s="194"/>
      <c r="N54" s="194"/>
      <c r="O54" s="194"/>
      <c r="P54" s="143">
        <v>91100</v>
      </c>
    </row>
    <row r="55" spans="1:16" s="69" customFormat="1" x14ac:dyDescent="0.2">
      <c r="A55" s="99" t="s">
        <v>164</v>
      </c>
      <c r="B55" s="120" t="s">
        <v>165</v>
      </c>
      <c r="C55" s="120" t="s">
        <v>88</v>
      </c>
      <c r="D55" s="239" t="s">
        <v>166</v>
      </c>
      <c r="E55" s="64">
        <v>1461855</v>
      </c>
      <c r="F55" s="193">
        <v>1461855</v>
      </c>
      <c r="G55" s="193"/>
      <c r="H55" s="193"/>
      <c r="I55" s="193"/>
      <c r="J55" s="187">
        <v>0</v>
      </c>
      <c r="K55" s="194"/>
      <c r="L55" s="194"/>
      <c r="M55" s="194"/>
      <c r="N55" s="194"/>
      <c r="O55" s="194"/>
      <c r="P55" s="143">
        <v>1461855</v>
      </c>
    </row>
    <row r="56" spans="1:16" s="69" customFormat="1" x14ac:dyDescent="0.2">
      <c r="A56" s="99" t="s">
        <v>6</v>
      </c>
      <c r="B56" s="120" t="s">
        <v>117</v>
      </c>
      <c r="C56" s="120" t="s">
        <v>86</v>
      </c>
      <c r="D56" s="239" t="s">
        <v>156</v>
      </c>
      <c r="E56" s="64">
        <v>28100</v>
      </c>
      <c r="F56" s="193">
        <v>28100</v>
      </c>
      <c r="G56" s="193"/>
      <c r="H56" s="193"/>
      <c r="I56" s="193"/>
      <c r="J56" s="187">
        <v>0</v>
      </c>
      <c r="K56" s="194"/>
      <c r="L56" s="194"/>
      <c r="M56" s="194"/>
      <c r="N56" s="194"/>
      <c r="O56" s="194"/>
      <c r="P56" s="143">
        <v>28100</v>
      </c>
    </row>
    <row r="57" spans="1:16" s="69" customFormat="1" x14ac:dyDescent="0.2">
      <c r="A57" s="99" t="s">
        <v>8</v>
      </c>
      <c r="B57" s="120" t="s">
        <v>7</v>
      </c>
      <c r="C57" s="132" t="s">
        <v>79</v>
      </c>
      <c r="D57" s="240" t="s">
        <v>124</v>
      </c>
      <c r="E57" s="64">
        <v>3100</v>
      </c>
      <c r="F57" s="193">
        <v>3100</v>
      </c>
      <c r="G57" s="193"/>
      <c r="H57" s="193"/>
      <c r="I57" s="193"/>
      <c r="J57" s="187">
        <v>0</v>
      </c>
      <c r="K57" s="195"/>
      <c r="L57" s="195"/>
      <c r="M57" s="195"/>
      <c r="N57" s="195"/>
      <c r="O57" s="195"/>
      <c r="P57" s="143">
        <v>3100</v>
      </c>
    </row>
    <row r="58" spans="1:16" s="69" customFormat="1" x14ac:dyDescent="0.2">
      <c r="A58" s="99" t="s">
        <v>9</v>
      </c>
      <c r="B58" s="120" t="s">
        <v>10</v>
      </c>
      <c r="C58" s="132" t="s">
        <v>79</v>
      </c>
      <c r="D58" s="240" t="s">
        <v>125</v>
      </c>
      <c r="E58" s="64">
        <v>10400</v>
      </c>
      <c r="F58" s="193">
        <v>10400</v>
      </c>
      <c r="G58" s="193"/>
      <c r="H58" s="193"/>
      <c r="I58" s="193"/>
      <c r="J58" s="187">
        <v>0</v>
      </c>
      <c r="K58" s="195"/>
      <c r="L58" s="195"/>
      <c r="M58" s="195"/>
      <c r="N58" s="195"/>
      <c r="O58" s="195"/>
      <c r="P58" s="143">
        <v>10400</v>
      </c>
    </row>
    <row r="59" spans="1:16" s="69" customFormat="1" x14ac:dyDescent="0.2">
      <c r="A59" s="118" t="s">
        <v>336</v>
      </c>
      <c r="B59" s="119" t="s">
        <v>337</v>
      </c>
      <c r="C59" s="133" t="s">
        <v>88</v>
      </c>
      <c r="D59" s="240" t="s">
        <v>338</v>
      </c>
      <c r="E59" s="64">
        <v>11350279</v>
      </c>
      <c r="F59" s="193">
        <v>11350279</v>
      </c>
      <c r="G59" s="193">
        <v>9026490</v>
      </c>
      <c r="H59" s="193">
        <v>210100</v>
      </c>
      <c r="I59" s="193"/>
      <c r="J59" s="187">
        <v>127121</v>
      </c>
      <c r="K59" s="195"/>
      <c r="L59" s="195">
        <v>127121</v>
      </c>
      <c r="M59" s="195">
        <v>12744</v>
      </c>
      <c r="N59" s="195"/>
      <c r="O59" s="195"/>
      <c r="P59" s="143">
        <v>11477400</v>
      </c>
    </row>
    <row r="60" spans="1:16" s="69" customFormat="1" ht="38.25" x14ac:dyDescent="0.2">
      <c r="A60" s="118" t="s">
        <v>12</v>
      </c>
      <c r="B60" s="119" t="s">
        <v>107</v>
      </c>
      <c r="C60" s="133" t="s">
        <v>89</v>
      </c>
      <c r="D60" s="201" t="s">
        <v>157</v>
      </c>
      <c r="E60" s="64">
        <v>1100000</v>
      </c>
      <c r="F60" s="193">
        <v>1100000</v>
      </c>
      <c r="G60" s="193"/>
      <c r="H60" s="193"/>
      <c r="I60" s="193"/>
      <c r="J60" s="187">
        <v>0</v>
      </c>
      <c r="K60" s="194"/>
      <c r="L60" s="194"/>
      <c r="M60" s="194"/>
      <c r="N60" s="194"/>
      <c r="O60" s="194"/>
      <c r="P60" s="143">
        <v>1100000</v>
      </c>
    </row>
    <row r="61" spans="1:16" s="69" customFormat="1" ht="25.5" hidden="1" x14ac:dyDescent="0.2">
      <c r="A61" s="118" t="s">
        <v>159</v>
      </c>
      <c r="B61" s="119" t="s">
        <v>160</v>
      </c>
      <c r="C61" s="119" t="s">
        <v>89</v>
      </c>
      <c r="D61" s="200" t="s">
        <v>158</v>
      </c>
      <c r="E61" s="64">
        <v>0</v>
      </c>
      <c r="F61" s="193"/>
      <c r="G61" s="193"/>
      <c r="H61" s="193"/>
      <c r="I61" s="193"/>
      <c r="J61" s="187">
        <v>0</v>
      </c>
      <c r="K61" s="190"/>
      <c r="L61" s="190"/>
      <c r="M61" s="190"/>
      <c r="N61" s="190"/>
      <c r="O61" s="190"/>
      <c r="P61" s="143">
        <v>0</v>
      </c>
    </row>
    <row r="62" spans="1:16" s="69" customFormat="1" ht="25.5" x14ac:dyDescent="0.2">
      <c r="A62" s="118" t="s">
        <v>11</v>
      </c>
      <c r="B62" s="119" t="s">
        <v>44</v>
      </c>
      <c r="C62" s="119" t="s">
        <v>64</v>
      </c>
      <c r="D62" s="201" t="s">
        <v>161</v>
      </c>
      <c r="E62" s="64">
        <v>15000</v>
      </c>
      <c r="F62" s="193">
        <v>15000</v>
      </c>
      <c r="G62" s="193"/>
      <c r="H62" s="193"/>
      <c r="I62" s="193"/>
      <c r="J62" s="187">
        <v>0</v>
      </c>
      <c r="K62" s="194"/>
      <c r="L62" s="194"/>
      <c r="M62" s="194"/>
      <c r="N62" s="194"/>
      <c r="O62" s="194"/>
      <c r="P62" s="143">
        <v>15000</v>
      </c>
    </row>
    <row r="63" spans="1:16" s="69" customFormat="1" x14ac:dyDescent="0.2">
      <c r="A63" s="118" t="s">
        <v>349</v>
      </c>
      <c r="B63" s="119" t="s">
        <v>350</v>
      </c>
      <c r="C63" s="119" t="s">
        <v>86</v>
      </c>
      <c r="D63" s="201" t="s">
        <v>351</v>
      </c>
      <c r="E63" s="64">
        <v>25000</v>
      </c>
      <c r="F63" s="193">
        <v>25000</v>
      </c>
      <c r="G63" s="193"/>
      <c r="H63" s="193"/>
      <c r="I63" s="193"/>
      <c r="J63" s="187">
        <v>0</v>
      </c>
      <c r="K63" s="194"/>
      <c r="L63" s="194"/>
      <c r="M63" s="194"/>
      <c r="N63" s="194"/>
      <c r="O63" s="194"/>
      <c r="P63" s="143">
        <v>25000</v>
      </c>
    </row>
    <row r="64" spans="1:16" s="69" customFormat="1" ht="38.25" hidden="1" x14ac:dyDescent="0.2">
      <c r="A64" s="118" t="s">
        <v>370</v>
      </c>
      <c r="B64" s="119" t="s">
        <v>371</v>
      </c>
      <c r="C64" s="119" t="s">
        <v>90</v>
      </c>
      <c r="D64" s="201" t="s">
        <v>372</v>
      </c>
      <c r="E64" s="64">
        <v>0</v>
      </c>
      <c r="F64" s="193"/>
      <c r="G64" s="193"/>
      <c r="H64" s="193"/>
      <c r="I64" s="193"/>
      <c r="J64" s="187">
        <v>0</v>
      </c>
      <c r="K64" s="194"/>
      <c r="L64" s="194"/>
      <c r="M64" s="194"/>
      <c r="N64" s="194"/>
      <c r="O64" s="194"/>
      <c r="P64" s="143">
        <v>0</v>
      </c>
    </row>
    <row r="65" spans="1:20" s="69" customFormat="1" ht="26.25" thickBot="1" x14ac:dyDescent="0.25">
      <c r="A65" s="130" t="s">
        <v>162</v>
      </c>
      <c r="B65" s="131" t="s">
        <v>163</v>
      </c>
      <c r="C65" s="131" t="s">
        <v>86</v>
      </c>
      <c r="D65" s="252" t="s">
        <v>313</v>
      </c>
      <c r="E65" s="249">
        <v>64600</v>
      </c>
      <c r="F65" s="216">
        <v>64600</v>
      </c>
      <c r="G65" s="216"/>
      <c r="H65" s="216"/>
      <c r="I65" s="216"/>
      <c r="J65" s="217">
        <v>0</v>
      </c>
      <c r="K65" s="231"/>
      <c r="L65" s="231"/>
      <c r="M65" s="231"/>
      <c r="N65" s="231"/>
      <c r="O65" s="231"/>
      <c r="P65" s="181">
        <v>64600</v>
      </c>
    </row>
    <row r="66" spans="1:20" s="85" customFormat="1" x14ac:dyDescent="0.2">
      <c r="A66" s="50" t="s">
        <v>104</v>
      </c>
      <c r="B66" s="51"/>
      <c r="C66" s="51"/>
      <c r="D66" s="247" t="s">
        <v>47</v>
      </c>
      <c r="E66" s="79">
        <v>21555580</v>
      </c>
      <c r="F66" s="79">
        <v>21555580</v>
      </c>
      <c r="G66" s="79">
        <v>13940740</v>
      </c>
      <c r="H66" s="79">
        <v>2498000</v>
      </c>
      <c r="I66" s="79">
        <v>0</v>
      </c>
      <c r="J66" s="79">
        <v>455250</v>
      </c>
      <c r="K66" s="79">
        <v>0</v>
      </c>
      <c r="L66" s="79">
        <v>455250</v>
      </c>
      <c r="M66" s="79">
        <v>272000</v>
      </c>
      <c r="N66" s="79">
        <v>17400</v>
      </c>
      <c r="O66" s="79">
        <v>0</v>
      </c>
      <c r="P66" s="196">
        <v>22010830</v>
      </c>
    </row>
    <row r="67" spans="1:20" s="85" customFormat="1" x14ac:dyDescent="0.2">
      <c r="A67" s="46" t="s">
        <v>106</v>
      </c>
      <c r="B67" s="47"/>
      <c r="C67" s="47"/>
      <c r="D67" s="237" t="s">
        <v>47</v>
      </c>
      <c r="E67" s="78">
        <v>21555580</v>
      </c>
      <c r="F67" s="78">
        <v>21555580</v>
      </c>
      <c r="G67" s="78">
        <v>13940740</v>
      </c>
      <c r="H67" s="78">
        <v>2498000</v>
      </c>
      <c r="I67" s="78">
        <v>0</v>
      </c>
      <c r="J67" s="78">
        <v>455250</v>
      </c>
      <c r="K67" s="78">
        <v>0</v>
      </c>
      <c r="L67" s="78">
        <v>455250</v>
      </c>
      <c r="M67" s="78">
        <v>272000</v>
      </c>
      <c r="N67" s="78">
        <v>17400</v>
      </c>
      <c r="O67" s="78">
        <v>0</v>
      </c>
      <c r="P67" s="197">
        <v>22010830</v>
      </c>
    </row>
    <row r="68" spans="1:20" s="69" customFormat="1" ht="17.45" customHeight="1" x14ac:dyDescent="0.2">
      <c r="A68" s="101" t="s">
        <v>14</v>
      </c>
      <c r="B68" s="102" t="s">
        <v>145</v>
      </c>
      <c r="C68" s="100" t="s">
        <v>63</v>
      </c>
      <c r="D68" s="238" t="s">
        <v>288</v>
      </c>
      <c r="E68" s="64">
        <v>489507</v>
      </c>
      <c r="F68" s="193">
        <v>489507</v>
      </c>
      <c r="G68" s="193">
        <v>359473</v>
      </c>
      <c r="H68" s="193">
        <v>30700</v>
      </c>
      <c r="I68" s="193"/>
      <c r="J68" s="187">
        <v>0</v>
      </c>
      <c r="K68" s="193"/>
      <c r="L68" s="193"/>
      <c r="M68" s="193"/>
      <c r="N68" s="193"/>
      <c r="O68" s="193"/>
      <c r="P68" s="143">
        <v>489507</v>
      </c>
    </row>
    <row r="69" spans="1:20" s="69" customFormat="1" x14ac:dyDescent="0.2">
      <c r="A69" s="101" t="s">
        <v>249</v>
      </c>
      <c r="B69" s="102" t="s">
        <v>250</v>
      </c>
      <c r="C69" s="100" t="s">
        <v>94</v>
      </c>
      <c r="D69" s="238" t="s">
        <v>251</v>
      </c>
      <c r="E69" s="64">
        <v>2624386</v>
      </c>
      <c r="F69" s="193">
        <v>2624386</v>
      </c>
      <c r="G69" s="193">
        <v>1777773</v>
      </c>
      <c r="H69" s="193">
        <v>220100</v>
      </c>
      <c r="I69" s="193"/>
      <c r="J69" s="187">
        <v>15860</v>
      </c>
      <c r="K69" s="193"/>
      <c r="L69" s="193">
        <v>15860</v>
      </c>
      <c r="M69" s="193">
        <v>3000</v>
      </c>
      <c r="N69" s="193">
        <v>1700</v>
      </c>
      <c r="O69" s="193"/>
      <c r="P69" s="143">
        <v>2640246</v>
      </c>
    </row>
    <row r="70" spans="1:20" s="69" customFormat="1" x14ac:dyDescent="0.2">
      <c r="A70" s="118" t="s">
        <v>17</v>
      </c>
      <c r="B70" s="119" t="s">
        <v>18</v>
      </c>
      <c r="C70" s="120" t="s">
        <v>94</v>
      </c>
      <c r="D70" s="239" t="s">
        <v>19</v>
      </c>
      <c r="E70" s="64">
        <v>1736479</v>
      </c>
      <c r="F70" s="193">
        <v>1736479</v>
      </c>
      <c r="G70" s="193">
        <v>888688</v>
      </c>
      <c r="H70" s="193">
        <v>312000</v>
      </c>
      <c r="I70" s="193"/>
      <c r="J70" s="187">
        <v>12190</v>
      </c>
      <c r="K70" s="194"/>
      <c r="L70" s="194">
        <v>12190</v>
      </c>
      <c r="M70" s="194">
        <v>2000</v>
      </c>
      <c r="N70" s="194">
        <v>1100</v>
      </c>
      <c r="O70" s="194"/>
      <c r="P70" s="143">
        <v>1748669</v>
      </c>
    </row>
    <row r="71" spans="1:20" s="69" customFormat="1" x14ac:dyDescent="0.2">
      <c r="A71" s="118" t="s">
        <v>20</v>
      </c>
      <c r="B71" s="119" t="s">
        <v>21</v>
      </c>
      <c r="C71" s="120" t="s">
        <v>95</v>
      </c>
      <c r="D71" s="239" t="s">
        <v>22</v>
      </c>
      <c r="E71" s="64">
        <v>8377430</v>
      </c>
      <c r="F71" s="193">
        <v>8377430</v>
      </c>
      <c r="G71" s="193">
        <v>5086875</v>
      </c>
      <c r="H71" s="193">
        <v>1327800</v>
      </c>
      <c r="I71" s="193"/>
      <c r="J71" s="187">
        <v>68200</v>
      </c>
      <c r="K71" s="194"/>
      <c r="L71" s="194">
        <v>68200</v>
      </c>
      <c r="M71" s="194">
        <v>16000</v>
      </c>
      <c r="N71" s="194">
        <v>7600</v>
      </c>
      <c r="O71" s="194"/>
      <c r="P71" s="143">
        <v>8445630</v>
      </c>
    </row>
    <row r="72" spans="1:20" s="69" customFormat="1" x14ac:dyDescent="0.2">
      <c r="A72" s="118" t="s">
        <v>295</v>
      </c>
      <c r="B72" s="119" t="s">
        <v>296</v>
      </c>
      <c r="C72" s="120" t="s">
        <v>84</v>
      </c>
      <c r="D72" s="201" t="s">
        <v>241</v>
      </c>
      <c r="E72" s="64">
        <v>7175494</v>
      </c>
      <c r="F72" s="193">
        <v>7175494</v>
      </c>
      <c r="G72" s="193">
        <v>5160305</v>
      </c>
      <c r="H72" s="193">
        <v>590200</v>
      </c>
      <c r="I72" s="193"/>
      <c r="J72" s="187">
        <v>359000</v>
      </c>
      <c r="K72" s="194"/>
      <c r="L72" s="194">
        <v>359000</v>
      </c>
      <c r="M72" s="194">
        <v>251000</v>
      </c>
      <c r="N72" s="194">
        <v>7000</v>
      </c>
      <c r="O72" s="194"/>
      <c r="P72" s="143">
        <v>7534494</v>
      </c>
    </row>
    <row r="73" spans="1:20" s="69" customFormat="1" x14ac:dyDescent="0.2">
      <c r="A73" s="135">
        <v>1014081</v>
      </c>
      <c r="B73" s="127">
        <v>4081</v>
      </c>
      <c r="C73" s="136" t="s">
        <v>96</v>
      </c>
      <c r="D73" s="200" t="s">
        <v>167</v>
      </c>
      <c r="E73" s="64">
        <v>911384</v>
      </c>
      <c r="F73" s="193">
        <v>911384</v>
      </c>
      <c r="G73" s="193">
        <v>667626</v>
      </c>
      <c r="H73" s="193">
        <v>17200</v>
      </c>
      <c r="I73" s="193"/>
      <c r="J73" s="187">
        <v>0</v>
      </c>
      <c r="K73" s="190"/>
      <c r="L73" s="190"/>
      <c r="M73" s="190"/>
      <c r="N73" s="190"/>
      <c r="O73" s="190"/>
      <c r="P73" s="143">
        <v>911384</v>
      </c>
      <c r="Q73" s="91"/>
      <c r="R73" s="91"/>
      <c r="S73" s="91"/>
      <c r="T73" s="91"/>
    </row>
    <row r="74" spans="1:20" s="69" customFormat="1" ht="13.5" thickBot="1" x14ac:dyDescent="0.25">
      <c r="A74" s="232">
        <v>1014082</v>
      </c>
      <c r="B74" s="233">
        <v>4082</v>
      </c>
      <c r="C74" s="234" t="s">
        <v>96</v>
      </c>
      <c r="D74" s="248" t="s">
        <v>168</v>
      </c>
      <c r="E74" s="249">
        <v>240900</v>
      </c>
      <c r="F74" s="216">
        <v>240900</v>
      </c>
      <c r="G74" s="216"/>
      <c r="H74" s="216"/>
      <c r="I74" s="216"/>
      <c r="J74" s="217">
        <v>0</v>
      </c>
      <c r="K74" s="191"/>
      <c r="L74" s="191"/>
      <c r="M74" s="191"/>
      <c r="N74" s="191"/>
      <c r="O74" s="191"/>
      <c r="P74" s="181">
        <v>240900</v>
      </c>
      <c r="Q74" s="91"/>
      <c r="R74" s="91"/>
      <c r="S74" s="91"/>
      <c r="T74" s="91"/>
    </row>
    <row r="75" spans="1:20" s="85" customFormat="1" x14ac:dyDescent="0.2">
      <c r="A75" s="50" t="s">
        <v>109</v>
      </c>
      <c r="B75" s="51"/>
      <c r="C75" s="51"/>
      <c r="D75" s="247" t="s">
        <v>110</v>
      </c>
      <c r="E75" s="79">
        <v>3163099</v>
      </c>
      <c r="F75" s="79">
        <v>3163099</v>
      </c>
      <c r="G75" s="79">
        <v>1711550</v>
      </c>
      <c r="H75" s="79">
        <v>138300</v>
      </c>
      <c r="I75" s="79">
        <v>0</v>
      </c>
      <c r="J75" s="79">
        <v>525600</v>
      </c>
      <c r="K75" s="79">
        <v>500000</v>
      </c>
      <c r="L75" s="79">
        <v>25600</v>
      </c>
      <c r="M75" s="79">
        <v>0</v>
      </c>
      <c r="N75" s="79">
        <v>0</v>
      </c>
      <c r="O75" s="79">
        <v>500000</v>
      </c>
      <c r="P75" s="196">
        <v>3688699</v>
      </c>
    </row>
    <row r="76" spans="1:20" s="85" customFormat="1" x14ac:dyDescent="0.2">
      <c r="A76" s="46" t="s">
        <v>112</v>
      </c>
      <c r="B76" s="47"/>
      <c r="C76" s="47"/>
      <c r="D76" s="237" t="s">
        <v>111</v>
      </c>
      <c r="E76" s="78">
        <v>3163099</v>
      </c>
      <c r="F76" s="78">
        <v>3163099</v>
      </c>
      <c r="G76" s="78">
        <v>1711550</v>
      </c>
      <c r="H76" s="78">
        <v>138300</v>
      </c>
      <c r="I76" s="78">
        <v>0</v>
      </c>
      <c r="J76" s="78">
        <v>525600</v>
      </c>
      <c r="K76" s="78">
        <v>500000</v>
      </c>
      <c r="L76" s="78">
        <v>25600</v>
      </c>
      <c r="M76" s="78">
        <v>0</v>
      </c>
      <c r="N76" s="78">
        <v>0</v>
      </c>
      <c r="O76" s="78">
        <v>500000</v>
      </c>
      <c r="P76" s="197">
        <v>3688699</v>
      </c>
    </row>
    <row r="77" spans="1:20" s="69" customFormat="1" ht="19.899999999999999" customHeight="1" x14ac:dyDescent="0.2">
      <c r="A77" s="101" t="s">
        <v>23</v>
      </c>
      <c r="B77" s="102" t="s">
        <v>145</v>
      </c>
      <c r="C77" s="100" t="s">
        <v>63</v>
      </c>
      <c r="D77" s="238" t="s">
        <v>288</v>
      </c>
      <c r="E77" s="64">
        <v>1228433</v>
      </c>
      <c r="F77" s="193">
        <v>1228433</v>
      </c>
      <c r="G77" s="193">
        <v>952080</v>
      </c>
      <c r="H77" s="193">
        <v>45800</v>
      </c>
      <c r="I77" s="193"/>
      <c r="J77" s="187">
        <v>0</v>
      </c>
      <c r="K77" s="193"/>
      <c r="L77" s="193"/>
      <c r="M77" s="193"/>
      <c r="N77" s="193"/>
      <c r="O77" s="193"/>
      <c r="P77" s="143">
        <v>1228433</v>
      </c>
    </row>
    <row r="78" spans="1:20" s="69" customFormat="1" ht="25.5" x14ac:dyDescent="0.2">
      <c r="A78" s="118" t="s">
        <v>24</v>
      </c>
      <c r="B78" s="119" t="s">
        <v>126</v>
      </c>
      <c r="C78" s="120" t="s">
        <v>79</v>
      </c>
      <c r="D78" s="201" t="s">
        <v>132</v>
      </c>
      <c r="E78" s="64">
        <v>50000</v>
      </c>
      <c r="F78" s="193">
        <v>50000</v>
      </c>
      <c r="G78" s="193"/>
      <c r="H78" s="193"/>
      <c r="I78" s="193"/>
      <c r="J78" s="187">
        <v>0</v>
      </c>
      <c r="K78" s="194"/>
      <c r="L78" s="194"/>
      <c r="M78" s="194"/>
      <c r="N78" s="194"/>
      <c r="O78" s="194"/>
      <c r="P78" s="143">
        <v>50000</v>
      </c>
    </row>
    <row r="79" spans="1:20" s="69" customFormat="1" x14ac:dyDescent="0.2">
      <c r="A79" s="118" t="s">
        <v>315</v>
      </c>
      <c r="B79" s="119" t="s">
        <v>13</v>
      </c>
      <c r="C79" s="120" t="s">
        <v>150</v>
      </c>
      <c r="D79" s="201" t="s">
        <v>149</v>
      </c>
      <c r="E79" s="64">
        <v>47946</v>
      </c>
      <c r="F79" s="193">
        <v>47946</v>
      </c>
      <c r="G79" s="193">
        <v>39300</v>
      </c>
      <c r="H79" s="193"/>
      <c r="I79" s="193"/>
      <c r="J79" s="187">
        <v>0</v>
      </c>
      <c r="K79" s="194"/>
      <c r="L79" s="194"/>
      <c r="M79" s="194"/>
      <c r="N79" s="194"/>
      <c r="O79" s="194"/>
      <c r="P79" s="143">
        <v>47946</v>
      </c>
    </row>
    <row r="80" spans="1:20" s="69" customFormat="1" ht="26.25" thickBot="1" x14ac:dyDescent="0.25">
      <c r="A80" s="172" t="s">
        <v>129</v>
      </c>
      <c r="B80" s="161" t="s">
        <v>130</v>
      </c>
      <c r="C80" s="173" t="s">
        <v>85</v>
      </c>
      <c r="D80" s="208" t="s">
        <v>131</v>
      </c>
      <c r="E80" s="64">
        <v>1836720</v>
      </c>
      <c r="F80" s="193">
        <v>1836720</v>
      </c>
      <c r="G80" s="193">
        <v>720170</v>
      </c>
      <c r="H80" s="193">
        <v>92500</v>
      </c>
      <c r="I80" s="193"/>
      <c r="J80" s="187">
        <v>525600</v>
      </c>
      <c r="K80" s="198">
        <v>500000</v>
      </c>
      <c r="L80" s="198">
        <v>25600</v>
      </c>
      <c r="M80" s="198"/>
      <c r="N80" s="198"/>
      <c r="O80" s="198">
        <v>500000</v>
      </c>
      <c r="P80" s="143">
        <v>2362320</v>
      </c>
    </row>
    <row r="81" spans="1:16" s="85" customFormat="1" x14ac:dyDescent="0.2">
      <c r="A81" s="50" t="s">
        <v>139</v>
      </c>
      <c r="B81" s="51"/>
      <c r="C81" s="51"/>
      <c r="D81" s="247" t="s">
        <v>45</v>
      </c>
      <c r="E81" s="79">
        <v>19382840</v>
      </c>
      <c r="F81" s="79">
        <v>19382840</v>
      </c>
      <c r="G81" s="79">
        <v>1605342</v>
      </c>
      <c r="H81" s="79">
        <v>4545600</v>
      </c>
      <c r="I81" s="79">
        <v>0</v>
      </c>
      <c r="J81" s="79">
        <v>1632340</v>
      </c>
      <c r="K81" s="79">
        <v>1423000</v>
      </c>
      <c r="L81" s="79">
        <v>209340</v>
      </c>
      <c r="M81" s="79">
        <v>0</v>
      </c>
      <c r="N81" s="79">
        <v>0</v>
      </c>
      <c r="O81" s="79">
        <v>1423000</v>
      </c>
      <c r="P81" s="196">
        <v>21015180</v>
      </c>
    </row>
    <row r="82" spans="1:16" s="85" customFormat="1" x14ac:dyDescent="0.2">
      <c r="A82" s="46" t="s">
        <v>140</v>
      </c>
      <c r="B82" s="47"/>
      <c r="C82" s="47"/>
      <c r="D82" s="237" t="s">
        <v>45</v>
      </c>
      <c r="E82" s="78">
        <v>19382840</v>
      </c>
      <c r="F82" s="78">
        <v>19382840</v>
      </c>
      <c r="G82" s="78">
        <v>1605342</v>
      </c>
      <c r="H82" s="78">
        <v>4545600</v>
      </c>
      <c r="I82" s="78">
        <v>0</v>
      </c>
      <c r="J82" s="78">
        <v>1632340</v>
      </c>
      <c r="K82" s="78">
        <v>1423000</v>
      </c>
      <c r="L82" s="78">
        <v>209340</v>
      </c>
      <c r="M82" s="78">
        <v>0</v>
      </c>
      <c r="N82" s="78">
        <v>0</v>
      </c>
      <c r="O82" s="78">
        <v>1423000</v>
      </c>
      <c r="P82" s="197">
        <v>21015180</v>
      </c>
    </row>
    <row r="83" spans="1:16" s="69" customFormat="1" ht="21.6" customHeight="1" x14ac:dyDescent="0.2">
      <c r="A83" s="124" t="s">
        <v>25</v>
      </c>
      <c r="B83" s="100" t="s">
        <v>145</v>
      </c>
      <c r="C83" s="100" t="s">
        <v>63</v>
      </c>
      <c r="D83" s="238" t="s">
        <v>288</v>
      </c>
      <c r="E83" s="64">
        <v>2494040</v>
      </c>
      <c r="F83" s="193">
        <v>2494040</v>
      </c>
      <c r="G83" s="193">
        <v>1605342</v>
      </c>
      <c r="H83" s="193">
        <v>242600</v>
      </c>
      <c r="I83" s="193"/>
      <c r="J83" s="187">
        <v>6000</v>
      </c>
      <c r="K83" s="193"/>
      <c r="L83" s="193">
        <v>6000</v>
      </c>
      <c r="M83" s="193"/>
      <c r="N83" s="193"/>
      <c r="O83" s="193"/>
      <c r="P83" s="143">
        <v>2500040</v>
      </c>
    </row>
    <row r="84" spans="1:16" s="69" customFormat="1" x14ac:dyDescent="0.2">
      <c r="A84" s="101" t="s">
        <v>178</v>
      </c>
      <c r="B84" s="102" t="s">
        <v>97</v>
      </c>
      <c r="C84" s="100" t="s">
        <v>80</v>
      </c>
      <c r="D84" s="239" t="s">
        <v>173</v>
      </c>
      <c r="E84" s="64">
        <v>4000</v>
      </c>
      <c r="F84" s="193">
        <v>4000</v>
      </c>
      <c r="G84" s="193"/>
      <c r="H84" s="193"/>
      <c r="I84" s="193"/>
      <c r="J84" s="187">
        <v>0</v>
      </c>
      <c r="K84" s="194"/>
      <c r="L84" s="194"/>
      <c r="M84" s="194"/>
      <c r="N84" s="194"/>
      <c r="O84" s="194"/>
      <c r="P84" s="143">
        <v>4000</v>
      </c>
    </row>
    <row r="85" spans="1:16" s="69" customFormat="1" x14ac:dyDescent="0.2">
      <c r="A85" s="101" t="s">
        <v>179</v>
      </c>
      <c r="B85" s="102" t="s">
        <v>165</v>
      </c>
      <c r="C85" s="117">
        <v>1090</v>
      </c>
      <c r="D85" s="200" t="s">
        <v>166</v>
      </c>
      <c r="E85" s="64">
        <v>3100</v>
      </c>
      <c r="F85" s="193">
        <v>3100</v>
      </c>
      <c r="G85" s="193"/>
      <c r="H85" s="193"/>
      <c r="I85" s="193"/>
      <c r="J85" s="187">
        <v>0</v>
      </c>
      <c r="K85" s="190"/>
      <c r="L85" s="190"/>
      <c r="M85" s="190"/>
      <c r="N85" s="190"/>
      <c r="O85" s="190"/>
      <c r="P85" s="143">
        <v>3100</v>
      </c>
    </row>
    <row r="86" spans="1:16" s="69" customFormat="1" ht="25.5" hidden="1" x14ac:dyDescent="0.2">
      <c r="A86" s="101" t="s">
        <v>340</v>
      </c>
      <c r="B86" s="102" t="s">
        <v>341</v>
      </c>
      <c r="C86" s="215" t="s">
        <v>91</v>
      </c>
      <c r="D86" s="200" t="s">
        <v>342</v>
      </c>
      <c r="E86" s="64">
        <v>0</v>
      </c>
      <c r="F86" s="193"/>
      <c r="G86" s="193"/>
      <c r="H86" s="193"/>
      <c r="I86" s="193"/>
      <c r="J86" s="187">
        <v>0</v>
      </c>
      <c r="K86" s="190"/>
      <c r="L86" s="190"/>
      <c r="M86" s="190"/>
      <c r="N86" s="190"/>
      <c r="O86" s="190"/>
      <c r="P86" s="143">
        <v>0</v>
      </c>
    </row>
    <row r="87" spans="1:16" s="69" customFormat="1" ht="24.6" customHeight="1" x14ac:dyDescent="0.2">
      <c r="A87" s="118" t="s">
        <v>26</v>
      </c>
      <c r="B87" s="119" t="s">
        <v>27</v>
      </c>
      <c r="C87" s="120" t="s">
        <v>91</v>
      </c>
      <c r="D87" s="239" t="s">
        <v>28</v>
      </c>
      <c r="E87" s="64">
        <v>10181700</v>
      </c>
      <c r="F87" s="193">
        <v>10181700</v>
      </c>
      <c r="G87" s="193"/>
      <c r="H87" s="193">
        <v>4303000</v>
      </c>
      <c r="I87" s="193"/>
      <c r="J87" s="187">
        <v>500000</v>
      </c>
      <c r="K87" s="194">
        <v>500000</v>
      </c>
      <c r="L87" s="194"/>
      <c r="M87" s="194"/>
      <c r="N87" s="194"/>
      <c r="O87" s="194">
        <v>500000</v>
      </c>
      <c r="P87" s="143">
        <v>10681700</v>
      </c>
    </row>
    <row r="88" spans="1:16" s="69" customFormat="1" ht="24.6" customHeight="1" x14ac:dyDescent="0.2">
      <c r="A88" s="118" t="s">
        <v>435</v>
      </c>
      <c r="B88" s="119" t="s">
        <v>436</v>
      </c>
      <c r="C88" s="120" t="s">
        <v>437</v>
      </c>
      <c r="D88" s="373" t="s">
        <v>438</v>
      </c>
      <c r="E88" s="64">
        <v>3000000</v>
      </c>
      <c r="F88" s="193">
        <v>3000000</v>
      </c>
      <c r="G88" s="193"/>
      <c r="H88" s="193"/>
      <c r="I88" s="193"/>
      <c r="J88" s="187">
        <v>0</v>
      </c>
      <c r="K88" s="194"/>
      <c r="L88" s="194"/>
      <c r="M88" s="194"/>
      <c r="N88" s="194"/>
      <c r="O88" s="194"/>
      <c r="P88" s="143">
        <v>3000000</v>
      </c>
    </row>
    <row r="89" spans="1:16" s="69" customFormat="1" hidden="1" x14ac:dyDescent="0.2">
      <c r="A89" s="99" t="s">
        <v>152</v>
      </c>
      <c r="B89" s="120" t="s">
        <v>153</v>
      </c>
      <c r="C89" s="120" t="s">
        <v>81</v>
      </c>
      <c r="D89" s="240" t="s">
        <v>154</v>
      </c>
      <c r="E89" s="64">
        <v>0</v>
      </c>
      <c r="F89" s="193"/>
      <c r="G89" s="193"/>
      <c r="H89" s="193"/>
      <c r="I89" s="193"/>
      <c r="J89" s="187">
        <v>0</v>
      </c>
      <c r="K89" s="195"/>
      <c r="L89" s="195"/>
      <c r="M89" s="195"/>
      <c r="N89" s="195"/>
      <c r="O89" s="195"/>
      <c r="P89" s="143">
        <v>0</v>
      </c>
    </row>
    <row r="90" spans="1:16" s="69" customFormat="1" ht="25.5" x14ac:dyDescent="0.2">
      <c r="A90" s="99" t="s">
        <v>170</v>
      </c>
      <c r="B90" s="120" t="s">
        <v>169</v>
      </c>
      <c r="C90" s="120" t="s">
        <v>92</v>
      </c>
      <c r="D90" s="200" t="s">
        <v>171</v>
      </c>
      <c r="E90" s="64">
        <v>3700000</v>
      </c>
      <c r="F90" s="193">
        <v>3700000</v>
      </c>
      <c r="G90" s="193"/>
      <c r="H90" s="193"/>
      <c r="I90" s="193"/>
      <c r="J90" s="187">
        <v>923000</v>
      </c>
      <c r="K90" s="190">
        <v>923000</v>
      </c>
      <c r="L90" s="190"/>
      <c r="M90" s="190"/>
      <c r="N90" s="190"/>
      <c r="O90" s="190">
        <v>923000</v>
      </c>
      <c r="P90" s="143">
        <v>4623000</v>
      </c>
    </row>
    <row r="91" spans="1:16" s="69" customFormat="1" ht="42" customHeight="1" x14ac:dyDescent="0.2">
      <c r="A91" s="202" t="s">
        <v>185</v>
      </c>
      <c r="B91" s="203" t="s">
        <v>183</v>
      </c>
      <c r="C91" s="246" t="s">
        <v>65</v>
      </c>
      <c r="D91" s="201" t="s">
        <v>182</v>
      </c>
      <c r="E91" s="64">
        <v>0</v>
      </c>
      <c r="F91" s="193"/>
      <c r="G91" s="193"/>
      <c r="H91" s="193"/>
      <c r="I91" s="193"/>
      <c r="J91" s="187">
        <v>20000</v>
      </c>
      <c r="K91" s="194"/>
      <c r="L91" s="194">
        <v>20000</v>
      </c>
      <c r="M91" s="194"/>
      <c r="N91" s="194"/>
      <c r="O91" s="194"/>
      <c r="P91" s="143">
        <v>20000</v>
      </c>
    </row>
    <row r="92" spans="1:16" s="69" customFormat="1" x14ac:dyDescent="0.2">
      <c r="A92" s="172" t="s">
        <v>29</v>
      </c>
      <c r="B92" s="161" t="s">
        <v>30</v>
      </c>
      <c r="C92" s="173" t="s">
        <v>93</v>
      </c>
      <c r="D92" s="240" t="s">
        <v>75</v>
      </c>
      <c r="E92" s="64">
        <v>0</v>
      </c>
      <c r="F92" s="193"/>
      <c r="G92" s="193"/>
      <c r="H92" s="193"/>
      <c r="I92" s="193"/>
      <c r="J92" s="187">
        <v>182500</v>
      </c>
      <c r="K92" s="195"/>
      <c r="L92" s="195">
        <v>182500</v>
      </c>
      <c r="M92" s="195"/>
      <c r="N92" s="195"/>
      <c r="O92" s="195"/>
      <c r="P92" s="143">
        <v>182500</v>
      </c>
    </row>
    <row r="93" spans="1:16" s="69" customFormat="1" ht="26.25" thickBot="1" x14ac:dyDescent="0.25">
      <c r="A93" s="130" t="s">
        <v>33</v>
      </c>
      <c r="B93" s="131" t="s">
        <v>34</v>
      </c>
      <c r="C93" s="134" t="s">
        <v>90</v>
      </c>
      <c r="D93" s="253" t="s">
        <v>314</v>
      </c>
      <c r="E93" s="249">
        <v>0</v>
      </c>
      <c r="F93" s="216"/>
      <c r="G93" s="216"/>
      <c r="H93" s="216"/>
      <c r="I93" s="216"/>
      <c r="J93" s="217">
        <v>840</v>
      </c>
      <c r="K93" s="191"/>
      <c r="L93" s="191">
        <v>840</v>
      </c>
      <c r="M93" s="191"/>
      <c r="N93" s="191"/>
      <c r="O93" s="191"/>
      <c r="P93" s="181">
        <v>840</v>
      </c>
    </row>
    <row r="94" spans="1:16" s="85" customFormat="1" x14ac:dyDescent="0.2">
      <c r="A94" s="50" t="s">
        <v>143</v>
      </c>
      <c r="B94" s="51"/>
      <c r="C94" s="51"/>
      <c r="D94" s="247" t="s">
        <v>49</v>
      </c>
      <c r="E94" s="79">
        <v>3030885</v>
      </c>
      <c r="F94" s="79">
        <v>3030885</v>
      </c>
      <c r="G94" s="79">
        <v>2105971</v>
      </c>
      <c r="H94" s="79">
        <v>91100</v>
      </c>
      <c r="I94" s="79">
        <v>0</v>
      </c>
      <c r="J94" s="79">
        <v>0</v>
      </c>
      <c r="K94" s="79">
        <v>0</v>
      </c>
      <c r="L94" s="79">
        <v>0</v>
      </c>
      <c r="M94" s="79">
        <v>0</v>
      </c>
      <c r="N94" s="79">
        <v>0</v>
      </c>
      <c r="O94" s="79">
        <v>0</v>
      </c>
      <c r="P94" s="196">
        <v>3030885</v>
      </c>
    </row>
    <row r="95" spans="1:16" s="85" customFormat="1" x14ac:dyDescent="0.2">
      <c r="A95" s="46" t="s">
        <v>144</v>
      </c>
      <c r="B95" s="47"/>
      <c r="C95" s="47"/>
      <c r="D95" s="237" t="s">
        <v>49</v>
      </c>
      <c r="E95" s="78">
        <v>3030885</v>
      </c>
      <c r="F95" s="78">
        <v>3030885</v>
      </c>
      <c r="G95" s="78">
        <v>2105971</v>
      </c>
      <c r="H95" s="78">
        <v>91100</v>
      </c>
      <c r="I95" s="78">
        <v>0</v>
      </c>
      <c r="J95" s="78">
        <v>0</v>
      </c>
      <c r="K95" s="78">
        <v>0</v>
      </c>
      <c r="L95" s="78">
        <v>0</v>
      </c>
      <c r="M95" s="78">
        <v>0</v>
      </c>
      <c r="N95" s="78">
        <v>0</v>
      </c>
      <c r="O95" s="78">
        <v>0</v>
      </c>
      <c r="P95" s="197">
        <v>3030885</v>
      </c>
    </row>
    <row r="96" spans="1:16" s="69" customFormat="1" ht="20.45" customHeight="1" x14ac:dyDescent="0.2">
      <c r="A96" s="101" t="s">
        <v>35</v>
      </c>
      <c r="B96" s="102" t="s">
        <v>145</v>
      </c>
      <c r="C96" s="100" t="s">
        <v>63</v>
      </c>
      <c r="D96" s="238" t="s">
        <v>288</v>
      </c>
      <c r="E96" s="64">
        <v>2755885</v>
      </c>
      <c r="F96" s="193">
        <v>2755885</v>
      </c>
      <c r="G96" s="193">
        <v>2105971</v>
      </c>
      <c r="H96" s="193">
        <v>91100</v>
      </c>
      <c r="I96" s="193"/>
      <c r="J96" s="187">
        <v>0</v>
      </c>
      <c r="K96" s="193"/>
      <c r="L96" s="193"/>
      <c r="M96" s="193"/>
      <c r="N96" s="193"/>
      <c r="O96" s="193"/>
      <c r="P96" s="143">
        <v>2755885</v>
      </c>
    </row>
    <row r="97" spans="1:130" s="69" customFormat="1" x14ac:dyDescent="0.2">
      <c r="A97" s="101" t="s">
        <v>180</v>
      </c>
      <c r="B97" s="102" t="s">
        <v>97</v>
      </c>
      <c r="C97" s="100" t="s">
        <v>80</v>
      </c>
      <c r="D97" s="239" t="s">
        <v>173</v>
      </c>
      <c r="E97" s="64">
        <v>47000</v>
      </c>
      <c r="F97" s="193">
        <v>47000</v>
      </c>
      <c r="G97" s="193"/>
      <c r="H97" s="193"/>
      <c r="I97" s="193"/>
      <c r="J97" s="187">
        <v>0</v>
      </c>
      <c r="K97" s="194"/>
      <c r="L97" s="194"/>
      <c r="M97" s="194"/>
      <c r="N97" s="194"/>
      <c r="O97" s="194"/>
      <c r="P97" s="143">
        <v>47000</v>
      </c>
    </row>
    <row r="98" spans="1:130" s="69" customFormat="1" ht="13.5" thickBot="1" x14ac:dyDescent="0.25">
      <c r="A98" s="229" t="s">
        <v>36</v>
      </c>
      <c r="B98" s="134" t="s">
        <v>37</v>
      </c>
      <c r="C98" s="134" t="s">
        <v>98</v>
      </c>
      <c r="D98" s="254" t="s">
        <v>38</v>
      </c>
      <c r="E98" s="249">
        <v>228000</v>
      </c>
      <c r="F98" s="216">
        <v>228000</v>
      </c>
      <c r="G98" s="216"/>
      <c r="H98" s="216"/>
      <c r="I98" s="216"/>
      <c r="J98" s="217">
        <v>0</v>
      </c>
      <c r="K98" s="235"/>
      <c r="L98" s="235"/>
      <c r="M98" s="235"/>
      <c r="N98" s="235"/>
      <c r="O98" s="235"/>
      <c r="P98" s="181">
        <v>228000</v>
      </c>
    </row>
    <row r="99" spans="1:130" s="85" customFormat="1" x14ac:dyDescent="0.2">
      <c r="A99" s="50" t="s">
        <v>141</v>
      </c>
      <c r="B99" s="51"/>
      <c r="C99" s="51"/>
      <c r="D99" s="247" t="s">
        <v>48</v>
      </c>
      <c r="E99" s="79">
        <v>3088572</v>
      </c>
      <c r="F99" s="79">
        <v>2588572</v>
      </c>
      <c r="G99" s="79">
        <v>1863862</v>
      </c>
      <c r="H99" s="79">
        <v>95200</v>
      </c>
      <c r="I99" s="79">
        <v>0</v>
      </c>
      <c r="J99" s="79">
        <v>0</v>
      </c>
      <c r="K99" s="79">
        <v>0</v>
      </c>
      <c r="L99" s="79">
        <v>0</v>
      </c>
      <c r="M99" s="79">
        <v>0</v>
      </c>
      <c r="N99" s="79">
        <v>0</v>
      </c>
      <c r="O99" s="79">
        <v>0</v>
      </c>
      <c r="P99" s="196">
        <v>3088572</v>
      </c>
    </row>
    <row r="100" spans="1:130" s="85" customFormat="1" x14ac:dyDescent="0.2">
      <c r="A100" s="46" t="s">
        <v>142</v>
      </c>
      <c r="B100" s="47"/>
      <c r="C100" s="47"/>
      <c r="D100" s="237" t="s">
        <v>48</v>
      </c>
      <c r="E100" s="78">
        <v>3088572</v>
      </c>
      <c r="F100" s="78">
        <v>2588572</v>
      </c>
      <c r="G100" s="78">
        <v>1863862</v>
      </c>
      <c r="H100" s="78">
        <v>95200</v>
      </c>
      <c r="I100" s="78">
        <v>0</v>
      </c>
      <c r="J100" s="78">
        <v>0</v>
      </c>
      <c r="K100" s="78">
        <v>0</v>
      </c>
      <c r="L100" s="78">
        <v>0</v>
      </c>
      <c r="M100" s="78">
        <v>0</v>
      </c>
      <c r="N100" s="78">
        <v>0</v>
      </c>
      <c r="O100" s="78">
        <v>0</v>
      </c>
      <c r="P100" s="197">
        <v>3088572</v>
      </c>
    </row>
    <row r="101" spans="1:130" s="69" customFormat="1" ht="20.45" customHeight="1" x14ac:dyDescent="0.2">
      <c r="A101" s="101" t="s">
        <v>39</v>
      </c>
      <c r="B101" s="102" t="s">
        <v>145</v>
      </c>
      <c r="C101" s="102" t="s">
        <v>63</v>
      </c>
      <c r="D101" s="238" t="s">
        <v>288</v>
      </c>
      <c r="E101" s="64">
        <v>2488572</v>
      </c>
      <c r="F101" s="193">
        <v>2488572</v>
      </c>
      <c r="G101" s="193">
        <v>1863862</v>
      </c>
      <c r="H101" s="193">
        <v>95200</v>
      </c>
      <c r="I101" s="193"/>
      <c r="J101" s="187">
        <v>0</v>
      </c>
      <c r="K101" s="193"/>
      <c r="L101" s="193"/>
      <c r="M101" s="193"/>
      <c r="N101" s="193"/>
      <c r="O101" s="193"/>
      <c r="P101" s="143">
        <v>2488572</v>
      </c>
    </row>
    <row r="102" spans="1:130" s="69" customFormat="1" x14ac:dyDescent="0.2">
      <c r="A102" s="99" t="s">
        <v>321</v>
      </c>
      <c r="B102" s="120" t="s">
        <v>253</v>
      </c>
      <c r="C102" s="120" t="s">
        <v>80</v>
      </c>
      <c r="D102" s="208" t="s">
        <v>255</v>
      </c>
      <c r="E102" s="64">
        <v>500000</v>
      </c>
      <c r="F102" s="193"/>
      <c r="G102" s="193"/>
      <c r="H102" s="193"/>
      <c r="I102" s="193"/>
      <c r="J102" s="187">
        <v>0</v>
      </c>
      <c r="K102" s="198"/>
      <c r="L102" s="198"/>
      <c r="M102" s="198"/>
      <c r="N102" s="198"/>
      <c r="O102" s="198"/>
      <c r="P102" s="143">
        <v>500000</v>
      </c>
    </row>
    <row r="103" spans="1:130" s="69" customFormat="1" ht="12" customHeight="1" thickBot="1" x14ac:dyDescent="0.25">
      <c r="A103" s="229" t="s">
        <v>40</v>
      </c>
      <c r="B103" s="134" t="s">
        <v>41</v>
      </c>
      <c r="C103" s="134" t="s">
        <v>97</v>
      </c>
      <c r="D103" s="260" t="s">
        <v>42</v>
      </c>
      <c r="E103" s="249">
        <v>100000</v>
      </c>
      <c r="F103" s="216">
        <v>100000</v>
      </c>
      <c r="G103" s="216"/>
      <c r="H103" s="216"/>
      <c r="I103" s="216"/>
      <c r="J103" s="217">
        <v>0</v>
      </c>
      <c r="K103" s="236"/>
      <c r="L103" s="236"/>
      <c r="M103" s="236"/>
      <c r="N103" s="236"/>
      <c r="O103" s="236"/>
      <c r="P103" s="181">
        <v>100000</v>
      </c>
    </row>
    <row r="104" spans="1:130" s="72" customFormat="1" ht="13.5" thickBot="1" x14ac:dyDescent="0.25">
      <c r="A104" s="255" t="s">
        <v>217</v>
      </c>
      <c r="B104" s="256" t="s">
        <v>217</v>
      </c>
      <c r="C104" s="256" t="s">
        <v>217</v>
      </c>
      <c r="D104" s="257" t="s">
        <v>223</v>
      </c>
      <c r="E104" s="258">
        <v>279668917</v>
      </c>
      <c r="F104" s="258">
        <v>279168917</v>
      </c>
      <c r="G104" s="258">
        <v>169855060</v>
      </c>
      <c r="H104" s="258">
        <v>26397900</v>
      </c>
      <c r="I104" s="258">
        <v>0</v>
      </c>
      <c r="J104" s="258">
        <v>14278877</v>
      </c>
      <c r="K104" s="258">
        <v>5200000</v>
      </c>
      <c r="L104" s="258">
        <v>9078877</v>
      </c>
      <c r="M104" s="258">
        <v>1108464</v>
      </c>
      <c r="N104" s="258">
        <v>65660</v>
      </c>
      <c r="O104" s="258">
        <v>5200000</v>
      </c>
      <c r="P104" s="259">
        <v>293947794</v>
      </c>
    </row>
    <row r="105" spans="1:130" s="72" customFormat="1" x14ac:dyDescent="0.2">
      <c r="A105" s="81"/>
      <c r="B105" s="81"/>
      <c r="C105" s="81"/>
      <c r="D105" s="82"/>
      <c r="E105" s="199"/>
      <c r="F105" s="199"/>
      <c r="G105" s="199"/>
      <c r="H105" s="199"/>
      <c r="I105" s="199"/>
      <c r="J105" s="199"/>
      <c r="K105" s="199"/>
      <c r="L105" s="199"/>
      <c r="M105" s="199"/>
      <c r="N105" s="199"/>
      <c r="O105" s="199"/>
      <c r="P105" s="83"/>
    </row>
    <row r="106" spans="1:130" s="261" customFormat="1" ht="19.899999999999999" customHeight="1" x14ac:dyDescent="0.3">
      <c r="A106" s="112"/>
      <c r="C106" s="18"/>
      <c r="D106" s="147" t="s">
        <v>428</v>
      </c>
      <c r="E106" s="262"/>
      <c r="F106" s="262"/>
      <c r="G106" s="370" t="s">
        <v>429</v>
      </c>
      <c r="I106" s="262"/>
      <c r="J106" s="262"/>
      <c r="K106" s="262"/>
      <c r="L106" s="262"/>
      <c r="M106" s="262"/>
      <c r="N106" s="262"/>
      <c r="O106" s="262"/>
      <c r="P106" s="192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18"/>
      <c r="BQ106" s="18"/>
      <c r="BR106" s="18"/>
      <c r="BS106" s="18"/>
      <c r="BT106" s="18"/>
      <c r="BU106" s="18"/>
      <c r="BV106" s="18"/>
      <c r="BW106" s="18"/>
      <c r="BX106" s="18"/>
      <c r="BY106" s="18"/>
      <c r="BZ106" s="18"/>
      <c r="CA106" s="18"/>
      <c r="CB106" s="18"/>
      <c r="CC106" s="18"/>
      <c r="CD106" s="18"/>
      <c r="CE106" s="18"/>
      <c r="CF106" s="18"/>
      <c r="CG106" s="18"/>
      <c r="CH106" s="18"/>
      <c r="CI106" s="18"/>
      <c r="CJ106" s="18"/>
      <c r="CK106" s="18"/>
      <c r="CL106" s="18"/>
      <c r="CM106" s="18"/>
      <c r="CN106" s="18"/>
      <c r="CO106" s="18"/>
      <c r="CP106" s="18"/>
      <c r="CQ106" s="18"/>
      <c r="CR106" s="18"/>
      <c r="CS106" s="18"/>
      <c r="CT106" s="18"/>
      <c r="CU106" s="18"/>
      <c r="CV106" s="18"/>
      <c r="CW106" s="18"/>
      <c r="CX106" s="18"/>
      <c r="CY106" s="18"/>
      <c r="CZ106" s="18"/>
      <c r="DA106" s="18"/>
      <c r="DB106" s="18"/>
      <c r="DC106" s="18"/>
      <c r="DD106" s="18"/>
      <c r="DE106" s="18"/>
      <c r="DF106" s="18"/>
      <c r="DG106" s="18"/>
      <c r="DH106" s="18"/>
      <c r="DI106" s="18"/>
      <c r="DJ106" s="18"/>
      <c r="DK106" s="18"/>
      <c r="DL106" s="18"/>
      <c r="DM106" s="18"/>
      <c r="DN106" s="18"/>
      <c r="DO106" s="18"/>
      <c r="DP106" s="18"/>
      <c r="DQ106" s="18"/>
      <c r="DR106" s="18"/>
      <c r="DS106" s="18"/>
      <c r="DT106" s="18"/>
      <c r="DU106" s="18"/>
      <c r="DV106" s="18"/>
      <c r="DW106" s="18"/>
      <c r="DX106" s="18"/>
      <c r="DY106" s="18"/>
      <c r="DZ106" s="18"/>
    </row>
    <row r="107" spans="1:130" x14ac:dyDescent="0.2">
      <c r="A107" s="3"/>
      <c r="B107" s="3"/>
      <c r="C107" s="3"/>
      <c r="D107" s="103"/>
      <c r="E107" s="103"/>
      <c r="F107" s="103"/>
      <c r="G107" s="103"/>
      <c r="H107" s="103"/>
      <c r="I107" s="103"/>
      <c r="J107" s="103"/>
      <c r="K107" s="103"/>
      <c r="L107" s="103"/>
      <c r="M107" s="103"/>
      <c r="N107" s="103"/>
      <c r="O107" s="103"/>
      <c r="P107" s="72"/>
    </row>
    <row r="108" spans="1:130" x14ac:dyDescent="0.2">
      <c r="A108" s="3"/>
      <c r="B108" s="3"/>
      <c r="C108" s="3"/>
      <c r="D108" s="103"/>
      <c r="E108" s="103"/>
      <c r="F108" s="103"/>
      <c r="G108" s="103"/>
      <c r="H108" s="103"/>
      <c r="I108" s="103"/>
      <c r="J108" s="103"/>
      <c r="K108" s="103"/>
      <c r="L108" s="103"/>
      <c r="M108" s="103"/>
      <c r="N108" s="103"/>
      <c r="O108" s="103"/>
      <c r="P108" s="72"/>
    </row>
    <row r="109" spans="1:130" x14ac:dyDescent="0.2">
      <c r="A109" s="3"/>
      <c r="B109" s="3"/>
      <c r="C109" s="3"/>
      <c r="D109" s="103"/>
      <c r="E109" s="103"/>
      <c r="F109" s="103"/>
      <c r="G109" s="103"/>
      <c r="H109" s="103"/>
      <c r="I109" s="103"/>
      <c r="J109" s="103"/>
      <c r="K109" s="103"/>
      <c r="L109" s="103"/>
      <c r="M109" s="103"/>
      <c r="N109" s="103"/>
      <c r="O109" s="103"/>
      <c r="P109" s="72"/>
    </row>
    <row r="110" spans="1:130" x14ac:dyDescent="0.2">
      <c r="A110" s="3"/>
      <c r="B110" s="3"/>
      <c r="C110" s="3"/>
      <c r="D110" s="103"/>
      <c r="E110" s="103"/>
      <c r="F110" s="103"/>
      <c r="G110" s="103"/>
      <c r="H110" s="103"/>
      <c r="I110" s="103"/>
      <c r="J110" s="103"/>
      <c r="K110" s="103"/>
      <c r="L110" s="103"/>
      <c r="M110" s="103"/>
      <c r="N110" s="103"/>
      <c r="O110" s="103"/>
      <c r="P110" s="72"/>
    </row>
    <row r="111" spans="1:130" x14ac:dyDescent="0.2">
      <c r="A111" s="3"/>
      <c r="B111" s="3"/>
      <c r="C111" s="3"/>
      <c r="D111" s="103"/>
      <c r="E111" s="103"/>
      <c r="F111" s="103"/>
      <c r="G111" s="103"/>
      <c r="H111" s="103"/>
      <c r="I111" s="103"/>
      <c r="J111" s="103"/>
      <c r="K111" s="103"/>
      <c r="L111" s="103"/>
      <c r="M111" s="103"/>
      <c r="N111" s="103"/>
      <c r="O111" s="103"/>
      <c r="P111" s="72"/>
    </row>
    <row r="112" spans="1:130" x14ac:dyDescent="0.2">
      <c r="A112" s="3"/>
      <c r="B112" s="3"/>
      <c r="C112" s="3"/>
      <c r="D112" s="103"/>
      <c r="E112" s="103"/>
      <c r="F112" s="103"/>
      <c r="G112" s="103"/>
      <c r="H112" s="103"/>
      <c r="I112" s="103"/>
      <c r="J112" s="103"/>
      <c r="K112" s="103"/>
      <c r="L112" s="103"/>
      <c r="M112" s="103"/>
      <c r="N112" s="103"/>
      <c r="O112" s="103"/>
      <c r="P112" s="72"/>
    </row>
    <row r="113" spans="1:16" x14ac:dyDescent="0.2">
      <c r="A113" s="3"/>
      <c r="B113" s="3"/>
      <c r="C113" s="3"/>
      <c r="D113" s="103"/>
      <c r="E113" s="103"/>
      <c r="F113" s="103"/>
      <c r="G113" s="103"/>
      <c r="H113" s="103"/>
      <c r="I113" s="103"/>
      <c r="J113" s="103"/>
      <c r="K113" s="103"/>
      <c r="L113" s="103"/>
      <c r="M113" s="103"/>
      <c r="N113" s="103"/>
      <c r="O113" s="103"/>
      <c r="P113" s="72"/>
    </row>
    <row r="114" spans="1:16" x14ac:dyDescent="0.2">
      <c r="A114" s="3"/>
      <c r="B114" s="3"/>
      <c r="C114" s="3"/>
      <c r="D114" s="103"/>
      <c r="E114" s="103"/>
      <c r="F114" s="103"/>
      <c r="G114" s="103"/>
      <c r="H114" s="103"/>
      <c r="I114" s="103"/>
      <c r="J114" s="103"/>
      <c r="K114" s="103"/>
      <c r="L114" s="103"/>
      <c r="M114" s="103"/>
      <c r="N114" s="103"/>
      <c r="O114" s="103"/>
      <c r="P114" s="72"/>
    </row>
    <row r="115" spans="1:16" x14ac:dyDescent="0.2">
      <c r="A115" s="3"/>
      <c r="B115" s="3"/>
      <c r="C115" s="3"/>
      <c r="D115" s="103"/>
      <c r="E115" s="103"/>
      <c r="F115" s="103"/>
      <c r="G115" s="103"/>
      <c r="H115" s="103"/>
      <c r="I115" s="103"/>
      <c r="J115" s="103"/>
      <c r="K115" s="103"/>
      <c r="L115" s="103"/>
      <c r="M115" s="103"/>
      <c r="N115" s="103"/>
      <c r="O115" s="103"/>
      <c r="P115" s="72"/>
    </row>
    <row r="116" spans="1:16" x14ac:dyDescent="0.2">
      <c r="A116" s="3"/>
      <c r="B116" s="3"/>
      <c r="C116" s="3"/>
      <c r="D116" s="103"/>
      <c r="E116" s="103"/>
      <c r="F116" s="103"/>
      <c r="G116" s="103"/>
      <c r="H116" s="103"/>
      <c r="I116" s="103"/>
      <c r="J116" s="103"/>
      <c r="K116" s="103"/>
      <c r="L116" s="103"/>
      <c r="M116" s="103"/>
      <c r="N116" s="103"/>
      <c r="O116" s="103"/>
      <c r="P116" s="72"/>
    </row>
  </sheetData>
  <mergeCells count="20">
    <mergeCell ref="G10:H10"/>
    <mergeCell ref="I10:I11"/>
    <mergeCell ref="J10:J11"/>
    <mergeCell ref="K10:K11"/>
    <mergeCell ref="N4:P4"/>
    <mergeCell ref="N5:O5"/>
    <mergeCell ref="A5:L5"/>
    <mergeCell ref="P8:P11"/>
    <mergeCell ref="A8:A11"/>
    <mergeCell ref="C8:C11"/>
    <mergeCell ref="L10:L11"/>
    <mergeCell ref="B8:B11"/>
    <mergeCell ref="E10:E11"/>
    <mergeCell ref="D8:D11"/>
    <mergeCell ref="E8:O8"/>
    <mergeCell ref="E9:I9"/>
    <mergeCell ref="J9:O9"/>
    <mergeCell ref="M10:N10"/>
    <mergeCell ref="O10:O11"/>
    <mergeCell ref="F10:F11"/>
  </mergeCells>
  <phoneticPr fontId="3" type="noConversion"/>
  <printOptions horizontalCentered="1"/>
  <pageMargins left="0.19685039370078741" right="0.19685039370078741" top="0.35433070866141736" bottom="0.23622047244094491" header="0.19685039370078741" footer="0.19685039370078741"/>
  <pageSetup paperSize="9" scale="55" fitToHeight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indexed="34"/>
  </sheetPr>
  <dimension ref="A1:T36"/>
  <sheetViews>
    <sheetView showGridLines="0" showZeros="0" view="pageBreakPreview" zoomScale="60" zoomScaleNormal="69" workbookViewId="0">
      <selection activeCell="L3" sqref="L3:P3"/>
    </sheetView>
  </sheetViews>
  <sheetFormatPr defaultColWidth="9.1640625" defaultRowHeight="12.75" x14ac:dyDescent="0.2"/>
  <cols>
    <col min="1" max="2" width="10.33203125" style="7" customWidth="1"/>
    <col min="3" max="3" width="8" style="7" customWidth="1"/>
    <col min="4" max="4" width="88" style="7" customWidth="1"/>
    <col min="5" max="5" width="8.83203125" style="7" customWidth="1"/>
    <col min="6" max="6" width="9.83203125" style="7" customWidth="1"/>
    <col min="7" max="9" width="9.33203125" style="7" customWidth="1"/>
    <col min="10" max="10" width="11.33203125" style="7" customWidth="1"/>
    <col min="11" max="11" width="9.33203125" style="7" customWidth="1"/>
    <col min="12" max="12" width="12.6640625" style="7" customWidth="1"/>
    <col min="13" max="13" width="9.33203125" style="7" customWidth="1"/>
    <col min="14" max="15" width="10.83203125" style="7" customWidth="1"/>
    <col min="16" max="16" width="12.6640625" style="7" customWidth="1"/>
    <col min="17" max="16384" width="9.1640625" style="7"/>
  </cols>
  <sheetData>
    <row r="1" spans="1:20" x14ac:dyDescent="0.2">
      <c r="L1" s="186" t="s">
        <v>328</v>
      </c>
      <c r="N1" s="186"/>
      <c r="O1" s="3"/>
      <c r="P1" s="3"/>
    </row>
    <row r="2" spans="1:20" ht="13.9" customHeight="1" x14ac:dyDescent="0.2">
      <c r="A2" s="1"/>
      <c r="B2" s="1"/>
      <c r="C2" s="1"/>
      <c r="D2" s="6"/>
      <c r="E2" s="6"/>
      <c r="F2" s="6"/>
      <c r="G2" s="6"/>
      <c r="H2" s="6"/>
      <c r="I2" s="6"/>
      <c r="J2" s="6"/>
      <c r="K2" s="6"/>
      <c r="L2" s="371" t="s">
        <v>427</v>
      </c>
      <c r="N2" s="186"/>
      <c r="O2" s="3"/>
      <c r="P2" s="3"/>
    </row>
    <row r="3" spans="1:20" ht="15" x14ac:dyDescent="0.2">
      <c r="A3" s="1"/>
      <c r="B3" s="1"/>
      <c r="C3" s="1"/>
      <c r="D3" s="6"/>
      <c r="E3" s="6"/>
      <c r="F3" s="6"/>
      <c r="G3" s="6"/>
      <c r="H3" s="6"/>
      <c r="I3" s="6"/>
      <c r="J3" s="6"/>
      <c r="K3" s="6"/>
      <c r="L3" s="429" t="s">
        <v>443</v>
      </c>
      <c r="M3" s="429"/>
      <c r="N3" s="429"/>
      <c r="O3" s="429"/>
      <c r="P3" s="429"/>
    </row>
    <row r="4" spans="1:20" ht="15" x14ac:dyDescent="0.2">
      <c r="A4" s="1"/>
      <c r="B4" s="1"/>
      <c r="C4" s="1"/>
      <c r="D4" s="6"/>
      <c r="E4" s="6"/>
      <c r="F4" s="6"/>
      <c r="G4" s="6"/>
      <c r="H4" s="6"/>
      <c r="I4" s="6"/>
      <c r="J4" s="6"/>
      <c r="K4" s="6"/>
      <c r="L4" s="430"/>
      <c r="M4" s="430"/>
      <c r="N4" s="185"/>
      <c r="O4" s="185"/>
      <c r="P4" s="185"/>
    </row>
    <row r="5" spans="1:20" ht="17.45" customHeight="1" x14ac:dyDescent="0.2">
      <c r="A5" s="1"/>
      <c r="B5" s="1"/>
      <c r="C5" s="1"/>
      <c r="D5" s="431" t="s">
        <v>375</v>
      </c>
      <c r="E5" s="432"/>
      <c r="F5" s="432"/>
      <c r="G5" s="432"/>
      <c r="H5" s="432"/>
      <c r="I5" s="432"/>
      <c r="J5" s="432"/>
      <c r="K5" s="432"/>
      <c r="L5" s="432"/>
    </row>
    <row r="6" spans="1:20" ht="18.75" x14ac:dyDescent="0.3">
      <c r="A6" s="2"/>
      <c r="B6" s="2"/>
      <c r="C6" s="8"/>
      <c r="D6" s="432"/>
      <c r="E6" s="432"/>
      <c r="F6" s="432"/>
      <c r="G6" s="432"/>
      <c r="H6" s="432"/>
      <c r="I6" s="432"/>
      <c r="J6" s="432"/>
      <c r="K6" s="432"/>
      <c r="L6" s="432"/>
      <c r="Q6" s="6"/>
      <c r="R6" s="6"/>
      <c r="S6" s="6"/>
      <c r="T6" s="6"/>
    </row>
    <row r="7" spans="1:20" s="18" customFormat="1" ht="18.75" x14ac:dyDescent="0.3">
      <c r="A7" s="71"/>
      <c r="B7" s="38"/>
      <c r="C7" s="38"/>
      <c r="D7" s="115">
        <v>18541000000</v>
      </c>
      <c r="E7" s="80"/>
      <c r="F7" s="68"/>
      <c r="G7" s="27"/>
      <c r="H7" s="68"/>
      <c r="I7" s="68"/>
      <c r="J7" s="2"/>
      <c r="K7" s="2"/>
      <c r="L7" s="30"/>
      <c r="M7" s="30"/>
      <c r="N7" s="30"/>
      <c r="O7" s="30"/>
      <c r="P7" s="98"/>
      <c r="Q7" s="73"/>
    </row>
    <row r="8" spans="1:20" s="18" customFormat="1" ht="18.75" x14ac:dyDescent="0.3">
      <c r="A8" s="71"/>
      <c r="B8" s="38"/>
      <c r="C8" s="38"/>
      <c r="D8" s="116" t="s">
        <v>231</v>
      </c>
      <c r="E8" s="80"/>
      <c r="F8" s="68"/>
      <c r="G8" s="27"/>
      <c r="H8" s="68"/>
      <c r="I8" s="68"/>
      <c r="J8" s="2"/>
      <c r="K8" s="2"/>
      <c r="L8" s="30"/>
      <c r="M8" s="30"/>
      <c r="N8" s="30"/>
      <c r="O8" s="30"/>
      <c r="P8" s="98"/>
      <c r="Q8" s="73"/>
    </row>
    <row r="9" spans="1:20" ht="15.75" customHeight="1" x14ac:dyDescent="0.3">
      <c r="A9" s="2"/>
      <c r="B9" s="2"/>
      <c r="C9" s="8"/>
      <c r="D9" s="25"/>
      <c r="E9" s="25"/>
      <c r="F9" s="25"/>
      <c r="G9" s="25"/>
      <c r="H9" s="25"/>
      <c r="I9" s="25"/>
      <c r="J9" s="25"/>
      <c r="K9" s="25"/>
      <c r="L9" s="25"/>
      <c r="M9" s="1"/>
      <c r="N9" s="1"/>
      <c r="O9" s="1"/>
      <c r="P9" s="63" t="s">
        <v>227</v>
      </c>
      <c r="Q9" s="6"/>
      <c r="R9" s="6"/>
      <c r="S9" s="6"/>
      <c r="T9" s="6"/>
    </row>
    <row r="10" spans="1:20" ht="30.75" customHeight="1" x14ac:dyDescent="0.2">
      <c r="A10" s="421" t="s">
        <v>220</v>
      </c>
      <c r="B10" s="421" t="s">
        <v>233</v>
      </c>
      <c r="C10" s="421" t="s">
        <v>234</v>
      </c>
      <c r="D10" s="423" t="s">
        <v>235</v>
      </c>
      <c r="E10" s="427" t="s">
        <v>53</v>
      </c>
      <c r="F10" s="427"/>
      <c r="G10" s="427"/>
      <c r="H10" s="428"/>
      <c r="I10" s="426" t="s">
        <v>54</v>
      </c>
      <c r="J10" s="427"/>
      <c r="K10" s="427"/>
      <c r="L10" s="427"/>
      <c r="M10" s="433" t="s">
        <v>238</v>
      </c>
      <c r="N10" s="433"/>
      <c r="O10" s="433"/>
      <c r="P10" s="433"/>
      <c r="Q10" s="6"/>
      <c r="R10" s="6"/>
      <c r="S10" s="6"/>
      <c r="T10" s="6"/>
    </row>
    <row r="11" spans="1:20" ht="28.5" customHeight="1" x14ac:dyDescent="0.2">
      <c r="A11" s="421"/>
      <c r="B11" s="421"/>
      <c r="C11" s="421"/>
      <c r="D11" s="423"/>
      <c r="E11" s="419" t="s">
        <v>236</v>
      </c>
      <c r="F11" s="425" t="s">
        <v>237</v>
      </c>
      <c r="G11" s="425"/>
      <c r="H11" s="419" t="s">
        <v>57</v>
      </c>
      <c r="I11" s="419" t="s">
        <v>236</v>
      </c>
      <c r="J11" s="425" t="s">
        <v>237</v>
      </c>
      <c r="K11" s="425"/>
      <c r="L11" s="419" t="s">
        <v>57</v>
      </c>
      <c r="M11" s="419" t="s">
        <v>236</v>
      </c>
      <c r="N11" s="425" t="s">
        <v>237</v>
      </c>
      <c r="O11" s="425"/>
      <c r="P11" s="419" t="s">
        <v>57</v>
      </c>
      <c r="Q11" s="6"/>
      <c r="R11" s="6"/>
      <c r="S11" s="6"/>
      <c r="T11" s="6"/>
    </row>
    <row r="12" spans="1:20" ht="60" customHeight="1" thickBot="1" x14ac:dyDescent="0.25">
      <c r="A12" s="422"/>
      <c r="B12" s="422"/>
      <c r="C12" s="422"/>
      <c r="D12" s="424"/>
      <c r="E12" s="420"/>
      <c r="F12" s="265" t="s">
        <v>222</v>
      </c>
      <c r="G12" s="90" t="s">
        <v>230</v>
      </c>
      <c r="H12" s="420"/>
      <c r="I12" s="420"/>
      <c r="J12" s="265" t="s">
        <v>222</v>
      </c>
      <c r="K12" s="90" t="s">
        <v>230</v>
      </c>
      <c r="L12" s="420"/>
      <c r="M12" s="420"/>
      <c r="N12" s="265" t="s">
        <v>222</v>
      </c>
      <c r="O12" s="90" t="s">
        <v>230</v>
      </c>
      <c r="P12" s="420"/>
      <c r="Q12" s="6"/>
      <c r="R12" s="6"/>
      <c r="S12" s="6"/>
      <c r="T12" s="6"/>
    </row>
    <row r="13" spans="1:20" s="152" customFormat="1" x14ac:dyDescent="0.2">
      <c r="A13" s="149" t="s">
        <v>139</v>
      </c>
      <c r="B13" s="150"/>
      <c r="C13" s="150"/>
      <c r="D13" s="151" t="s">
        <v>45</v>
      </c>
      <c r="E13" s="266">
        <f>SUM(E14)</f>
        <v>0</v>
      </c>
      <c r="F13" s="266">
        <f t="shared" ref="F13:P13" si="0">SUM(F14)</f>
        <v>13160</v>
      </c>
      <c r="G13" s="266">
        <f t="shared" si="0"/>
        <v>0</v>
      </c>
      <c r="H13" s="266">
        <f t="shared" si="0"/>
        <v>13160</v>
      </c>
      <c r="I13" s="266">
        <f t="shared" si="0"/>
        <v>0</v>
      </c>
      <c r="J13" s="266">
        <f t="shared" si="0"/>
        <v>-14000</v>
      </c>
      <c r="K13" s="266">
        <f t="shared" si="0"/>
        <v>0</v>
      </c>
      <c r="L13" s="266">
        <f t="shared" si="0"/>
        <v>-14000</v>
      </c>
      <c r="M13" s="266">
        <f t="shared" si="0"/>
        <v>0</v>
      </c>
      <c r="N13" s="266">
        <f>SUM(N14)</f>
        <v>-840</v>
      </c>
      <c r="O13" s="266">
        <f t="shared" si="0"/>
        <v>0</v>
      </c>
      <c r="P13" s="267">
        <f t="shared" si="0"/>
        <v>-840</v>
      </c>
    </row>
    <row r="14" spans="1:20" s="157" customFormat="1" ht="18" customHeight="1" x14ac:dyDescent="0.2">
      <c r="A14" s="153" t="s">
        <v>140</v>
      </c>
      <c r="B14" s="154"/>
      <c r="C14" s="154"/>
      <c r="D14" s="155" t="s">
        <v>45</v>
      </c>
      <c r="E14" s="156">
        <f>SUM(E15:E18)</f>
        <v>0</v>
      </c>
      <c r="F14" s="156">
        <f t="shared" ref="F14:P14" si="1">SUM(F15:F18)</f>
        <v>13160</v>
      </c>
      <c r="G14" s="156">
        <f t="shared" si="1"/>
        <v>0</v>
      </c>
      <c r="H14" s="156">
        <f t="shared" si="1"/>
        <v>13160</v>
      </c>
      <c r="I14" s="156">
        <f t="shared" si="1"/>
        <v>0</v>
      </c>
      <c r="J14" s="156">
        <f t="shared" si="1"/>
        <v>-14000</v>
      </c>
      <c r="K14" s="156">
        <f t="shared" si="1"/>
        <v>0</v>
      </c>
      <c r="L14" s="156">
        <f t="shared" si="1"/>
        <v>-14000</v>
      </c>
      <c r="M14" s="156">
        <f t="shared" si="1"/>
        <v>0</v>
      </c>
      <c r="N14" s="156">
        <f>SUM(N15:N18)</f>
        <v>-840</v>
      </c>
      <c r="O14" s="156">
        <f t="shared" si="1"/>
        <v>0</v>
      </c>
      <c r="P14" s="268">
        <f t="shared" si="1"/>
        <v>-840</v>
      </c>
    </row>
    <row r="15" spans="1:20" s="157" customFormat="1" ht="30" x14ac:dyDescent="0.2">
      <c r="A15" s="269" t="s">
        <v>210</v>
      </c>
      <c r="B15" s="158" t="s">
        <v>212</v>
      </c>
      <c r="C15" s="158" t="s">
        <v>64</v>
      </c>
      <c r="D15" s="159" t="s">
        <v>325</v>
      </c>
      <c r="E15" s="160"/>
      <c r="F15" s="160">
        <v>4700</v>
      </c>
      <c r="G15" s="160"/>
      <c r="H15" s="160">
        <f>SUM(E15+F15)</f>
        <v>4700</v>
      </c>
      <c r="I15" s="160"/>
      <c r="J15" s="160"/>
      <c r="K15" s="160"/>
      <c r="L15" s="160">
        <f>SUM(I15+J15)</f>
        <v>0</v>
      </c>
      <c r="M15" s="160"/>
      <c r="N15" s="160">
        <f t="shared" ref="N15:P18" si="2">SUM(F15+J15)</f>
        <v>4700</v>
      </c>
      <c r="O15" s="160">
        <f t="shared" si="2"/>
        <v>0</v>
      </c>
      <c r="P15" s="270">
        <f t="shared" si="2"/>
        <v>4700</v>
      </c>
    </row>
    <row r="16" spans="1:20" s="157" customFormat="1" ht="45" x14ac:dyDescent="0.2">
      <c r="A16" s="269" t="s">
        <v>211</v>
      </c>
      <c r="B16" s="158" t="s">
        <v>213</v>
      </c>
      <c r="C16" s="158" t="s">
        <v>64</v>
      </c>
      <c r="D16" s="159" t="s">
        <v>326</v>
      </c>
      <c r="E16" s="160"/>
      <c r="F16" s="160"/>
      <c r="G16" s="160"/>
      <c r="H16" s="160">
        <f t="shared" ref="H16:H18" si="3">SUM(E16+F16)</f>
        <v>0</v>
      </c>
      <c r="I16" s="160"/>
      <c r="J16" s="160">
        <v>-5000</v>
      </c>
      <c r="K16" s="160"/>
      <c r="L16" s="160">
        <f t="shared" ref="L16:L18" si="4">SUM(I16+J16)</f>
        <v>-5000</v>
      </c>
      <c r="M16" s="160"/>
      <c r="N16" s="160">
        <f t="shared" ref="N16:N18" si="5">SUM(F16+J16)</f>
        <v>-5000</v>
      </c>
      <c r="O16" s="160">
        <f t="shared" ref="O16" si="6">SUM(G16+K16)</f>
        <v>0</v>
      </c>
      <c r="P16" s="270">
        <f t="shared" si="2"/>
        <v>-5000</v>
      </c>
    </row>
    <row r="17" spans="1:16" s="157" customFormat="1" ht="30" x14ac:dyDescent="0.25">
      <c r="A17" s="269" t="s">
        <v>376</v>
      </c>
      <c r="B17" s="158" t="s">
        <v>379</v>
      </c>
      <c r="C17" s="158" t="s">
        <v>64</v>
      </c>
      <c r="D17" s="264" t="s">
        <v>378</v>
      </c>
      <c r="E17" s="160"/>
      <c r="F17" s="160">
        <v>8460</v>
      </c>
      <c r="G17" s="160"/>
      <c r="H17" s="160">
        <f t="shared" si="3"/>
        <v>8460</v>
      </c>
      <c r="I17" s="160"/>
      <c r="J17" s="160"/>
      <c r="K17" s="160"/>
      <c r="L17" s="160">
        <f t="shared" si="4"/>
        <v>0</v>
      </c>
      <c r="M17" s="160"/>
      <c r="N17" s="160">
        <f t="shared" si="5"/>
        <v>8460</v>
      </c>
      <c r="O17" s="160"/>
      <c r="P17" s="270">
        <f t="shared" si="2"/>
        <v>8460</v>
      </c>
    </row>
    <row r="18" spans="1:16" s="157" customFormat="1" ht="18.600000000000001" customHeight="1" thickBot="1" x14ac:dyDescent="0.3">
      <c r="A18" s="277" t="s">
        <v>377</v>
      </c>
      <c r="B18" s="278" t="s">
        <v>380</v>
      </c>
      <c r="C18" s="278" t="s">
        <v>64</v>
      </c>
      <c r="D18" s="279" t="s">
        <v>381</v>
      </c>
      <c r="E18" s="280"/>
      <c r="F18" s="280"/>
      <c r="G18" s="280"/>
      <c r="H18" s="280">
        <f t="shared" si="3"/>
        <v>0</v>
      </c>
      <c r="I18" s="280"/>
      <c r="J18" s="280">
        <v>-9000</v>
      </c>
      <c r="K18" s="280"/>
      <c r="L18" s="280">
        <f t="shared" si="4"/>
        <v>-9000</v>
      </c>
      <c r="M18" s="280"/>
      <c r="N18" s="280">
        <f t="shared" si="5"/>
        <v>-9000</v>
      </c>
      <c r="O18" s="280">
        <f t="shared" si="2"/>
        <v>0</v>
      </c>
      <c r="P18" s="281">
        <f t="shared" si="2"/>
        <v>-9000</v>
      </c>
    </row>
    <row r="19" spans="1:16" ht="27.75" customHeight="1" thickBot="1" x14ac:dyDescent="0.25">
      <c r="A19" s="271" t="s">
        <v>217</v>
      </c>
      <c r="B19" s="272" t="s">
        <v>217</v>
      </c>
      <c r="C19" s="273" t="s">
        <v>217</v>
      </c>
      <c r="D19" s="274" t="s">
        <v>223</v>
      </c>
      <c r="E19" s="275">
        <f>SUM(E15:E18)</f>
        <v>0</v>
      </c>
      <c r="F19" s="275">
        <f t="shared" ref="F19:P19" si="7">SUM(F15:F18)</f>
        <v>13160</v>
      </c>
      <c r="G19" s="275">
        <f t="shared" si="7"/>
        <v>0</v>
      </c>
      <c r="H19" s="275">
        <f t="shared" si="7"/>
        <v>13160</v>
      </c>
      <c r="I19" s="275">
        <f t="shared" si="7"/>
        <v>0</v>
      </c>
      <c r="J19" s="275">
        <f t="shared" si="7"/>
        <v>-14000</v>
      </c>
      <c r="K19" s="275">
        <f t="shared" si="7"/>
        <v>0</v>
      </c>
      <c r="L19" s="275">
        <f t="shared" si="7"/>
        <v>-14000</v>
      </c>
      <c r="M19" s="275">
        <f t="shared" si="7"/>
        <v>0</v>
      </c>
      <c r="N19" s="275">
        <f t="shared" si="7"/>
        <v>-840</v>
      </c>
      <c r="O19" s="275">
        <f t="shared" si="7"/>
        <v>0</v>
      </c>
      <c r="P19" s="276">
        <f t="shared" si="7"/>
        <v>-840</v>
      </c>
    </row>
    <row r="20" spans="1:16" ht="9" customHeight="1" x14ac:dyDescent="0.2"/>
    <row r="21" spans="1:16" s="29" customFormat="1" x14ac:dyDescent="0.2"/>
    <row r="22" spans="1:16" s="372" customFormat="1" ht="18.75" x14ac:dyDescent="0.3">
      <c r="B22" s="147" t="s">
        <v>428</v>
      </c>
      <c r="G22" s="372" t="s">
        <v>429</v>
      </c>
    </row>
    <row r="23" spans="1:16" s="3" customFormat="1" ht="21.75" customHeight="1" x14ac:dyDescent="0.3">
      <c r="B23" s="147"/>
      <c r="C23" s="84"/>
      <c r="E23" s="112"/>
      <c r="F23" s="1"/>
      <c r="G23" s="112"/>
      <c r="H23" s="1"/>
      <c r="I23" s="1"/>
      <c r="J23" s="1"/>
      <c r="K23" s="1"/>
    </row>
    <row r="24" spans="1:16" s="29" customFormat="1" ht="27" customHeight="1" x14ac:dyDescent="0.2"/>
    <row r="33" spans="1:16" x14ac:dyDescent="0.2">
      <c r="A33" s="418" t="s">
        <v>67</v>
      </c>
      <c r="B33" s="418"/>
      <c r="C33" s="418"/>
      <c r="D33" s="418"/>
      <c r="E33" s="418"/>
      <c r="F33" s="418"/>
      <c r="G33" s="418"/>
      <c r="H33" s="418"/>
      <c r="I33" s="418"/>
      <c r="J33" s="418"/>
      <c r="K33" s="418"/>
      <c r="L33" s="418"/>
      <c r="M33" s="418"/>
      <c r="N33" s="418"/>
      <c r="O33" s="418"/>
      <c r="P33" s="418"/>
    </row>
    <row r="34" spans="1:16" x14ac:dyDescent="0.2">
      <c r="A34" s="418" t="s">
        <v>72</v>
      </c>
      <c r="B34" s="418"/>
      <c r="C34" s="418"/>
      <c r="D34" s="418"/>
      <c r="E34" s="418"/>
      <c r="F34" s="418"/>
      <c r="G34" s="418"/>
      <c r="H34" s="418"/>
      <c r="I34" s="418"/>
      <c r="J34" s="418"/>
      <c r="K34" s="418"/>
      <c r="L34" s="418"/>
      <c r="M34" s="418"/>
      <c r="N34" s="418"/>
      <c r="O34" s="418"/>
      <c r="P34" s="418"/>
    </row>
    <row r="35" spans="1:16" x14ac:dyDescent="0.2">
      <c r="A35" s="418" t="s">
        <v>68</v>
      </c>
      <c r="B35" s="418"/>
      <c r="C35" s="418"/>
      <c r="D35" s="418"/>
      <c r="E35" s="418"/>
      <c r="F35" s="418"/>
      <c r="G35" s="418"/>
      <c r="H35" s="418"/>
      <c r="I35" s="418"/>
      <c r="J35" s="418"/>
      <c r="K35" s="418"/>
      <c r="L35" s="418"/>
      <c r="M35" s="418"/>
      <c r="N35" s="418"/>
      <c r="O35" s="418"/>
      <c r="P35" s="418"/>
    </row>
    <row r="36" spans="1:16" x14ac:dyDescent="0.2">
      <c r="A36" s="418" t="s">
        <v>71</v>
      </c>
      <c r="B36" s="418"/>
      <c r="C36" s="418"/>
      <c r="D36" s="418"/>
      <c r="E36" s="418"/>
      <c r="F36" s="418"/>
      <c r="G36" s="418"/>
      <c r="H36" s="418"/>
      <c r="I36" s="418"/>
      <c r="J36" s="418"/>
      <c r="K36" s="418"/>
      <c r="L36" s="418"/>
      <c r="M36" s="418"/>
      <c r="N36" s="418"/>
      <c r="O36" s="418"/>
      <c r="P36" s="418"/>
    </row>
  </sheetData>
  <mergeCells count="23">
    <mergeCell ref="L3:P3"/>
    <mergeCell ref="L4:M4"/>
    <mergeCell ref="D5:L6"/>
    <mergeCell ref="M11:M12"/>
    <mergeCell ref="M10:P10"/>
    <mergeCell ref="H11:H12"/>
    <mergeCell ref="F11:G11"/>
    <mergeCell ref="A36:P36"/>
    <mergeCell ref="L11:L12"/>
    <mergeCell ref="P11:P12"/>
    <mergeCell ref="A35:P35"/>
    <mergeCell ref="A33:P33"/>
    <mergeCell ref="A34:P34"/>
    <mergeCell ref="E11:E12"/>
    <mergeCell ref="I11:I12"/>
    <mergeCell ref="A10:A12"/>
    <mergeCell ref="B10:B12"/>
    <mergeCell ref="C10:C12"/>
    <mergeCell ref="D10:D12"/>
    <mergeCell ref="J11:K11"/>
    <mergeCell ref="N11:O11"/>
    <mergeCell ref="I10:L10"/>
    <mergeCell ref="E10:H10"/>
  </mergeCells>
  <phoneticPr fontId="3" type="noConversion"/>
  <printOptions horizontalCentered="1"/>
  <pageMargins left="0.19685039370078741" right="0" top="0.59055118110236227" bottom="0.39370078740157483" header="0.31496062992125984" footer="0.31496062992125984"/>
  <pageSetup paperSize="9" scale="65" fitToHeight="0" orientation="landscape" r:id="rId1"/>
  <headerFooter alignWithMargins="0"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indexed="30"/>
    <pageSetUpPr fitToPage="1"/>
  </sheetPr>
  <dimension ref="A1:AO92"/>
  <sheetViews>
    <sheetView topLeftCell="A2" zoomScale="70" zoomScaleNormal="70" zoomScaleSheetLayoutView="55" workbookViewId="0">
      <pane xSplit="6" ySplit="10" topLeftCell="G12" activePane="bottomRight" state="frozen"/>
      <selection activeCell="A2" sqref="A2"/>
      <selection pane="topRight" activeCell="G2" sqref="G2"/>
      <selection pane="bottomLeft" activeCell="A12" sqref="A12"/>
      <selection pane="bottomRight" activeCell="H4" sqref="H4:J4"/>
    </sheetView>
  </sheetViews>
  <sheetFormatPr defaultColWidth="9.1640625" defaultRowHeight="12.75" x14ac:dyDescent="0.2"/>
  <cols>
    <col min="1" max="1" width="11.33203125" style="24" customWidth="1"/>
    <col min="2" max="2" width="10.33203125" style="24" customWidth="1"/>
    <col min="3" max="3" width="8.1640625" style="24" customWidth="1"/>
    <col min="4" max="4" width="64.83203125" style="5" customWidth="1"/>
    <col min="5" max="5" width="66.5" style="24" customWidth="1"/>
    <col min="6" max="6" width="21.1640625" style="24" customWidth="1"/>
    <col min="7" max="7" width="19.83203125" style="24" customWidth="1"/>
    <col min="8" max="8" width="16.5" style="5" customWidth="1"/>
    <col min="9" max="9" width="13.83203125" style="5" customWidth="1"/>
    <col min="10" max="10" width="12.83203125" style="5" customWidth="1"/>
    <col min="11" max="11" width="11.33203125" style="4" bestFit="1" customWidth="1"/>
    <col min="12" max="16384" width="9.1640625" style="4"/>
  </cols>
  <sheetData>
    <row r="1" spans="1:41" s="19" customFormat="1" ht="11.1" hidden="1" customHeight="1" x14ac:dyDescent="0.25">
      <c r="A1" s="87"/>
      <c r="B1" s="87"/>
      <c r="C1" s="87"/>
      <c r="D1" s="87"/>
      <c r="E1" s="87"/>
      <c r="G1" s="87"/>
      <c r="K1" s="96"/>
    </row>
    <row r="2" spans="1:41" s="19" customFormat="1" ht="15.75" x14ac:dyDescent="0.25">
      <c r="A2" s="87"/>
      <c r="B2" s="87"/>
      <c r="C2" s="87"/>
      <c r="D2" s="87"/>
      <c r="H2" s="186" t="s">
        <v>327</v>
      </c>
      <c r="J2" s="7"/>
      <c r="K2" s="96"/>
    </row>
    <row r="3" spans="1:41" s="19" customFormat="1" ht="15" customHeight="1" x14ac:dyDescent="0.25">
      <c r="A3" s="87"/>
      <c r="B3" s="87"/>
      <c r="C3" s="87"/>
      <c r="D3" s="87"/>
      <c r="H3" s="371" t="s">
        <v>430</v>
      </c>
      <c r="J3" s="7"/>
      <c r="K3" s="97"/>
    </row>
    <row r="4" spans="1:41" ht="15" x14ac:dyDescent="0.2">
      <c r="H4" s="392" t="s">
        <v>442</v>
      </c>
      <c r="I4" s="392"/>
      <c r="J4" s="392"/>
      <c r="K4" s="43"/>
    </row>
    <row r="5" spans="1:41" ht="19.149999999999999" customHeight="1" x14ac:dyDescent="0.2">
      <c r="H5" s="282"/>
      <c r="I5" s="430"/>
      <c r="J5" s="430"/>
    </row>
    <row r="6" spans="1:41" ht="22.5" x14ac:dyDescent="0.2">
      <c r="A6" s="394" t="s">
        <v>382</v>
      </c>
      <c r="B6" s="394"/>
      <c r="C6" s="394"/>
      <c r="D6" s="394"/>
      <c r="E6" s="394"/>
      <c r="F6" s="394"/>
      <c r="G6" s="394"/>
      <c r="H6" s="182"/>
      <c r="I6" s="182"/>
      <c r="J6" s="182"/>
    </row>
    <row r="7" spans="1:41" ht="22.5" x14ac:dyDescent="0.2">
      <c r="A7" s="65"/>
      <c r="B7" s="114"/>
      <c r="C7" s="445">
        <v>18541000000</v>
      </c>
      <c r="D7" s="445"/>
      <c r="E7" s="114"/>
      <c r="F7" s="114"/>
      <c r="G7" s="114"/>
      <c r="H7" s="114"/>
      <c r="I7" s="26" t="s">
        <v>226</v>
      </c>
      <c r="J7" s="114"/>
    </row>
    <row r="8" spans="1:41" ht="17.45" customHeight="1" thickBot="1" x14ac:dyDescent="0.25">
      <c r="A8" s="65"/>
      <c r="B8" s="114"/>
      <c r="C8" s="116" t="s">
        <v>231</v>
      </c>
      <c r="D8" s="114"/>
      <c r="E8" s="114"/>
      <c r="F8" s="114"/>
      <c r="G8" s="114"/>
      <c r="H8" s="114"/>
      <c r="I8" s="114"/>
      <c r="J8" s="114"/>
    </row>
    <row r="9" spans="1:41" ht="17.45" customHeight="1" x14ac:dyDescent="0.2">
      <c r="A9" s="421" t="s">
        <v>220</v>
      </c>
      <c r="B9" s="421" t="s">
        <v>233</v>
      </c>
      <c r="C9" s="421" t="s">
        <v>234</v>
      </c>
      <c r="D9" s="448" t="s">
        <v>235</v>
      </c>
      <c r="E9" s="446" t="s">
        <v>224</v>
      </c>
      <c r="F9" s="446" t="s">
        <v>225</v>
      </c>
      <c r="G9" s="438" t="s">
        <v>322</v>
      </c>
      <c r="H9" s="439"/>
      <c r="I9" s="439"/>
      <c r="J9" s="440"/>
    </row>
    <row r="10" spans="1:41" s="49" customFormat="1" ht="18.600000000000001" customHeight="1" x14ac:dyDescent="0.2">
      <c r="A10" s="421"/>
      <c r="B10" s="421"/>
      <c r="C10" s="421"/>
      <c r="D10" s="448"/>
      <c r="E10" s="446"/>
      <c r="F10" s="446"/>
      <c r="G10" s="443" t="s">
        <v>221</v>
      </c>
      <c r="H10" s="441" t="s">
        <v>55</v>
      </c>
      <c r="I10" s="435" t="s">
        <v>56</v>
      </c>
      <c r="J10" s="436"/>
    </row>
    <row r="11" spans="1:41" s="49" customFormat="1" ht="51.75" thickBot="1" x14ac:dyDescent="0.25">
      <c r="A11" s="422"/>
      <c r="B11" s="422"/>
      <c r="C11" s="422"/>
      <c r="D11" s="449"/>
      <c r="E11" s="447"/>
      <c r="F11" s="447"/>
      <c r="G11" s="444"/>
      <c r="H11" s="442"/>
      <c r="I11" s="284" t="s">
        <v>222</v>
      </c>
      <c r="J11" s="285" t="s">
        <v>324</v>
      </c>
    </row>
    <row r="12" spans="1:41" s="294" customFormat="1" ht="14.25" x14ac:dyDescent="0.2">
      <c r="A12" s="286" t="s">
        <v>190</v>
      </c>
      <c r="B12" s="287"/>
      <c r="C12" s="287"/>
      <c r="D12" s="31" t="s">
        <v>99</v>
      </c>
      <c r="E12" s="288"/>
      <c r="F12" s="288"/>
      <c r="G12" s="144">
        <f>SUM(G13)</f>
        <v>11687358</v>
      </c>
      <c r="H12" s="144">
        <f t="shared" ref="H12:J12" si="0">SUM(H13)</f>
        <v>11657358</v>
      </c>
      <c r="I12" s="144">
        <f t="shared" si="0"/>
        <v>30000</v>
      </c>
      <c r="J12" s="145">
        <f t="shared" si="0"/>
        <v>0</v>
      </c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2"/>
      <c r="Y12" s="142"/>
      <c r="Z12" s="142"/>
      <c r="AA12" s="142"/>
      <c r="AB12" s="142"/>
      <c r="AC12" s="142"/>
      <c r="AD12" s="142"/>
      <c r="AE12" s="142"/>
      <c r="AF12" s="142"/>
      <c r="AG12" s="142"/>
      <c r="AH12" s="142"/>
      <c r="AI12" s="142"/>
      <c r="AJ12" s="142"/>
      <c r="AK12" s="142"/>
      <c r="AL12" s="142"/>
      <c r="AM12" s="142"/>
      <c r="AN12" s="142"/>
      <c r="AO12" s="142"/>
    </row>
    <row r="13" spans="1:41" s="294" customFormat="1" ht="14.25" x14ac:dyDescent="0.2">
      <c r="A13" s="32" t="s">
        <v>191</v>
      </c>
      <c r="B13" s="33"/>
      <c r="C13" s="33"/>
      <c r="D13" s="34" t="s">
        <v>99</v>
      </c>
      <c r="E13" s="92"/>
      <c r="F13" s="92"/>
      <c r="G13" s="146">
        <f>SUM(G14:G25)</f>
        <v>11687358</v>
      </c>
      <c r="H13" s="146">
        <f>SUM(H14:H25)</f>
        <v>11657358</v>
      </c>
      <c r="I13" s="146">
        <f>SUM(I14:I25)</f>
        <v>30000</v>
      </c>
      <c r="J13" s="174">
        <f>SUM(J14:J25)</f>
        <v>0</v>
      </c>
      <c r="K13" s="141"/>
      <c r="L13" s="142"/>
      <c r="M13" s="142"/>
      <c r="N13" s="142"/>
      <c r="O13" s="142"/>
      <c r="P13" s="142"/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42"/>
      <c r="AJ13" s="142"/>
      <c r="AK13" s="142"/>
      <c r="AL13" s="142"/>
      <c r="AM13" s="142"/>
      <c r="AN13" s="142"/>
      <c r="AO13" s="142"/>
    </row>
    <row r="14" spans="1:41" s="320" customFormat="1" ht="30" x14ac:dyDescent="0.25">
      <c r="A14" s="342" t="s">
        <v>311</v>
      </c>
      <c r="B14" s="334" t="s">
        <v>310</v>
      </c>
      <c r="C14" s="334" t="s">
        <v>76</v>
      </c>
      <c r="D14" s="335" t="s">
        <v>155</v>
      </c>
      <c r="E14" s="336" t="s">
        <v>242</v>
      </c>
      <c r="F14" s="316" t="s">
        <v>243</v>
      </c>
      <c r="G14" s="324">
        <f>SUM(H14:I14)</f>
        <v>31000</v>
      </c>
      <c r="H14" s="324">
        <v>31000</v>
      </c>
      <c r="I14" s="324"/>
      <c r="J14" s="325"/>
      <c r="K14" s="319"/>
    </row>
    <row r="15" spans="1:41" s="320" customFormat="1" ht="45" x14ac:dyDescent="0.25">
      <c r="A15" s="342" t="s">
        <v>193</v>
      </c>
      <c r="B15" s="334" t="s">
        <v>97</v>
      </c>
      <c r="C15" s="334" t="s">
        <v>80</v>
      </c>
      <c r="D15" s="335" t="s">
        <v>173</v>
      </c>
      <c r="E15" s="336" t="s">
        <v>246</v>
      </c>
      <c r="F15" s="336" t="s">
        <v>247</v>
      </c>
      <c r="G15" s="324">
        <f t="shared" ref="G15:G65" si="1">SUM(H15:I15)</f>
        <v>250000</v>
      </c>
      <c r="H15" s="324">
        <v>250000</v>
      </c>
      <c r="I15" s="324"/>
      <c r="J15" s="325"/>
      <c r="K15" s="319"/>
    </row>
    <row r="16" spans="1:41" s="320" customFormat="1" ht="30" x14ac:dyDescent="0.25">
      <c r="A16" s="338" t="s">
        <v>207</v>
      </c>
      <c r="B16" s="339" t="s">
        <v>208</v>
      </c>
      <c r="C16" s="339" t="s">
        <v>176</v>
      </c>
      <c r="D16" s="358" t="s">
        <v>209</v>
      </c>
      <c r="E16" s="336" t="s">
        <v>228</v>
      </c>
      <c r="F16" s="336" t="s">
        <v>383</v>
      </c>
      <c r="G16" s="324">
        <f t="shared" si="1"/>
        <v>38000</v>
      </c>
      <c r="H16" s="324">
        <v>38000</v>
      </c>
      <c r="I16" s="324"/>
      <c r="J16" s="325"/>
      <c r="K16" s="319"/>
    </row>
    <row r="17" spans="1:41" s="320" customFormat="1" ht="30" x14ac:dyDescent="0.25">
      <c r="A17" s="342" t="s">
        <v>206</v>
      </c>
      <c r="B17" s="334" t="s">
        <v>174</v>
      </c>
      <c r="C17" s="334" t="s">
        <v>176</v>
      </c>
      <c r="D17" s="359" t="s">
        <v>175</v>
      </c>
      <c r="E17" s="336" t="s">
        <v>228</v>
      </c>
      <c r="F17" s="336" t="s">
        <v>383</v>
      </c>
      <c r="G17" s="324">
        <f t="shared" si="1"/>
        <v>400000</v>
      </c>
      <c r="H17" s="324">
        <v>400000</v>
      </c>
      <c r="I17" s="324"/>
      <c r="J17" s="325"/>
      <c r="K17" s="319"/>
    </row>
    <row r="18" spans="1:41" s="320" customFormat="1" ht="30" x14ac:dyDescent="0.25">
      <c r="A18" s="342" t="s">
        <v>206</v>
      </c>
      <c r="B18" s="334" t="s">
        <v>174</v>
      </c>
      <c r="C18" s="334" t="s">
        <v>176</v>
      </c>
      <c r="D18" s="359" t="s">
        <v>175</v>
      </c>
      <c r="E18" s="336" t="s">
        <v>433</v>
      </c>
      <c r="F18" s="336" t="s">
        <v>434</v>
      </c>
      <c r="G18" s="324">
        <f t="shared" si="1"/>
        <v>50000</v>
      </c>
      <c r="H18" s="324">
        <v>50000</v>
      </c>
      <c r="I18" s="324"/>
      <c r="J18" s="325"/>
      <c r="K18" s="319"/>
    </row>
    <row r="19" spans="1:41" s="320" customFormat="1" ht="30" x14ac:dyDescent="0.25">
      <c r="A19" s="342" t="s">
        <v>194</v>
      </c>
      <c r="B19" s="334" t="s">
        <v>101</v>
      </c>
      <c r="C19" s="334" t="s">
        <v>77</v>
      </c>
      <c r="D19" s="336" t="s">
        <v>100</v>
      </c>
      <c r="E19" s="315" t="s">
        <v>245</v>
      </c>
      <c r="F19" s="316" t="s">
        <v>329</v>
      </c>
      <c r="G19" s="324">
        <f t="shared" si="1"/>
        <v>7502000</v>
      </c>
      <c r="H19" s="324">
        <v>7502000</v>
      </c>
      <c r="I19" s="324"/>
      <c r="J19" s="325"/>
      <c r="K19" s="319"/>
    </row>
    <row r="20" spans="1:41" s="320" customFormat="1" ht="45" x14ac:dyDescent="0.25">
      <c r="A20" s="342" t="s">
        <v>195</v>
      </c>
      <c r="B20" s="334" t="s">
        <v>43</v>
      </c>
      <c r="C20" s="334" t="s">
        <v>78</v>
      </c>
      <c r="D20" s="340" t="s">
        <v>181</v>
      </c>
      <c r="E20" s="315" t="s">
        <v>245</v>
      </c>
      <c r="F20" s="316" t="s">
        <v>329</v>
      </c>
      <c r="G20" s="324">
        <f t="shared" si="1"/>
        <v>2379700</v>
      </c>
      <c r="H20" s="324">
        <v>2379700</v>
      </c>
      <c r="I20" s="324"/>
      <c r="J20" s="325"/>
      <c r="K20" s="319"/>
    </row>
    <row r="21" spans="1:41" s="320" customFormat="1" ht="30" x14ac:dyDescent="0.25">
      <c r="A21" s="321" t="s">
        <v>197</v>
      </c>
      <c r="B21" s="322" t="s">
        <v>103</v>
      </c>
      <c r="C21" s="322" t="s">
        <v>79</v>
      </c>
      <c r="D21" s="336" t="s">
        <v>102</v>
      </c>
      <c r="E21" s="315" t="s">
        <v>244</v>
      </c>
      <c r="F21" s="315" t="s">
        <v>384</v>
      </c>
      <c r="G21" s="324">
        <f t="shared" si="1"/>
        <v>55000</v>
      </c>
      <c r="H21" s="324">
        <v>55000</v>
      </c>
      <c r="I21" s="324"/>
      <c r="J21" s="325"/>
      <c r="K21" s="319"/>
    </row>
    <row r="22" spans="1:41" s="320" customFormat="1" ht="30" x14ac:dyDescent="0.25">
      <c r="A22" s="321" t="s">
        <v>196</v>
      </c>
      <c r="B22" s="334" t="s">
        <v>187</v>
      </c>
      <c r="C22" s="334" t="s">
        <v>188</v>
      </c>
      <c r="D22" s="340" t="s">
        <v>189</v>
      </c>
      <c r="E22" s="315" t="s">
        <v>245</v>
      </c>
      <c r="F22" s="316" t="s">
        <v>329</v>
      </c>
      <c r="G22" s="324">
        <f t="shared" si="1"/>
        <v>829000</v>
      </c>
      <c r="H22" s="324">
        <v>829000</v>
      </c>
      <c r="I22" s="324"/>
      <c r="J22" s="325"/>
      <c r="K22" s="319"/>
    </row>
    <row r="23" spans="1:41" s="320" customFormat="1" ht="45" x14ac:dyDescent="0.25">
      <c r="A23" s="321" t="s">
        <v>199</v>
      </c>
      <c r="B23" s="322" t="s">
        <v>200</v>
      </c>
      <c r="C23" s="322" t="s">
        <v>65</v>
      </c>
      <c r="D23" s="336" t="s">
        <v>201</v>
      </c>
      <c r="E23" s="336" t="s">
        <v>246</v>
      </c>
      <c r="F23" s="336" t="s">
        <v>247</v>
      </c>
      <c r="G23" s="324">
        <f t="shared" si="1"/>
        <v>47658</v>
      </c>
      <c r="H23" s="324">
        <v>47658</v>
      </c>
      <c r="I23" s="324"/>
      <c r="J23" s="325"/>
      <c r="K23" s="319"/>
    </row>
    <row r="24" spans="1:41" s="320" customFormat="1" ht="90" x14ac:dyDescent="0.25">
      <c r="A24" s="338" t="s">
        <v>198</v>
      </c>
      <c r="B24" s="339" t="s">
        <v>183</v>
      </c>
      <c r="C24" s="339" t="s">
        <v>65</v>
      </c>
      <c r="D24" s="340" t="s">
        <v>182</v>
      </c>
      <c r="E24" s="336" t="s">
        <v>246</v>
      </c>
      <c r="F24" s="336" t="s">
        <v>247</v>
      </c>
      <c r="G24" s="324">
        <f t="shared" si="1"/>
        <v>30000</v>
      </c>
      <c r="H24" s="324"/>
      <c r="I24" s="324">
        <v>30000</v>
      </c>
      <c r="J24" s="325"/>
      <c r="K24" s="319"/>
    </row>
    <row r="25" spans="1:41" s="320" customFormat="1" ht="45.75" thickBot="1" x14ac:dyDescent="0.3">
      <c r="A25" s="360" t="s">
        <v>248</v>
      </c>
      <c r="B25" s="361" t="s">
        <v>31</v>
      </c>
      <c r="C25" s="361" t="s">
        <v>134</v>
      </c>
      <c r="D25" s="362" t="s">
        <v>32</v>
      </c>
      <c r="E25" s="363" t="s">
        <v>418</v>
      </c>
      <c r="F25" s="364" t="s">
        <v>419</v>
      </c>
      <c r="G25" s="365">
        <f t="shared" si="1"/>
        <v>75000</v>
      </c>
      <c r="H25" s="365">
        <v>75000</v>
      </c>
      <c r="I25" s="365"/>
      <c r="J25" s="366"/>
      <c r="K25" s="319"/>
    </row>
    <row r="26" spans="1:41" s="294" customFormat="1" ht="15" x14ac:dyDescent="0.25">
      <c r="A26" s="121" t="s">
        <v>135</v>
      </c>
      <c r="B26" s="122"/>
      <c r="C26" s="122"/>
      <c r="D26" s="290" t="s">
        <v>105</v>
      </c>
      <c r="E26" s="123"/>
      <c r="F26" s="123"/>
      <c r="G26" s="291">
        <f>SUM(G27)</f>
        <v>5485654</v>
      </c>
      <c r="H26" s="291">
        <f t="shared" ref="H26:J26" si="2">SUM(H27)</f>
        <v>1925054</v>
      </c>
      <c r="I26" s="291">
        <f t="shared" si="2"/>
        <v>3560600</v>
      </c>
      <c r="J26" s="292">
        <f t="shared" si="2"/>
        <v>3247000</v>
      </c>
      <c r="K26" s="141"/>
      <c r="L26" s="142"/>
      <c r="M26" s="142"/>
      <c r="N26" s="142"/>
      <c r="O26" s="142"/>
      <c r="P26" s="142"/>
      <c r="Q26" s="142"/>
      <c r="R26" s="142"/>
      <c r="S26" s="142"/>
      <c r="T26" s="142"/>
      <c r="U26" s="142"/>
      <c r="V26" s="142"/>
      <c r="W26" s="142"/>
      <c r="X26" s="142"/>
      <c r="Y26" s="142"/>
      <c r="Z26" s="142"/>
      <c r="AA26" s="142"/>
      <c r="AB26" s="142"/>
      <c r="AC26" s="142"/>
      <c r="AD26" s="142"/>
      <c r="AE26" s="142"/>
      <c r="AF26" s="142"/>
      <c r="AG26" s="142"/>
      <c r="AH26" s="142"/>
      <c r="AI26" s="142"/>
      <c r="AJ26" s="142"/>
      <c r="AK26" s="142"/>
      <c r="AL26" s="142"/>
      <c r="AM26" s="142"/>
      <c r="AN26" s="142"/>
      <c r="AO26" s="142"/>
    </row>
    <row r="27" spans="1:41" s="294" customFormat="1" ht="15" x14ac:dyDescent="0.25">
      <c r="A27" s="35" t="s">
        <v>151</v>
      </c>
      <c r="B27" s="36"/>
      <c r="C27" s="36"/>
      <c r="D27" s="37" t="s">
        <v>105</v>
      </c>
      <c r="E27" s="93"/>
      <c r="F27" s="93"/>
      <c r="G27" s="283">
        <f>SUM(G28:G35)</f>
        <v>5485654</v>
      </c>
      <c r="H27" s="283">
        <f>SUM(H28:H35)</f>
        <v>1925054</v>
      </c>
      <c r="I27" s="283">
        <f>SUM(I28:I35)</f>
        <v>3560600</v>
      </c>
      <c r="J27" s="289">
        <f>SUM(J28:J35)</f>
        <v>3247000</v>
      </c>
      <c r="K27" s="141"/>
      <c r="L27" s="142"/>
      <c r="M27" s="142"/>
      <c r="N27" s="142"/>
      <c r="O27" s="142"/>
      <c r="P27" s="142"/>
      <c r="Q27" s="142"/>
      <c r="R27" s="142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  <c r="AF27" s="142"/>
      <c r="AG27" s="142"/>
      <c r="AH27" s="142"/>
      <c r="AI27" s="142"/>
      <c r="AJ27" s="142"/>
      <c r="AK27" s="142"/>
      <c r="AL27" s="142"/>
      <c r="AM27" s="142"/>
      <c r="AN27" s="142"/>
      <c r="AO27" s="142"/>
    </row>
    <row r="28" spans="1:41" s="350" customFormat="1" ht="30" x14ac:dyDescent="0.25">
      <c r="A28" s="172" t="s">
        <v>420</v>
      </c>
      <c r="B28" s="161" t="s">
        <v>13</v>
      </c>
      <c r="C28" s="173" t="s">
        <v>150</v>
      </c>
      <c r="D28" s="201" t="s">
        <v>149</v>
      </c>
      <c r="E28" s="315" t="s">
        <v>439</v>
      </c>
      <c r="F28" s="316" t="s">
        <v>440</v>
      </c>
      <c r="G28" s="324">
        <f t="shared" si="1"/>
        <v>15860</v>
      </c>
      <c r="H28" s="324">
        <v>15860</v>
      </c>
      <c r="I28" s="324"/>
      <c r="J28" s="325"/>
      <c r="K28" s="349"/>
    </row>
    <row r="29" spans="1:41" s="320" customFormat="1" ht="30" x14ac:dyDescent="0.25">
      <c r="A29" s="172" t="s">
        <v>146</v>
      </c>
      <c r="B29" s="161" t="s">
        <v>89</v>
      </c>
      <c r="C29" s="161" t="s">
        <v>82</v>
      </c>
      <c r="D29" s="240" t="s">
        <v>147</v>
      </c>
      <c r="E29" s="315" t="s">
        <v>252</v>
      </c>
      <c r="F29" s="345" t="s">
        <v>330</v>
      </c>
      <c r="G29" s="324">
        <f t="shared" si="1"/>
        <v>150000</v>
      </c>
      <c r="H29" s="324">
        <v>150000</v>
      </c>
      <c r="I29" s="324"/>
      <c r="J29" s="325"/>
      <c r="K29" s="319"/>
    </row>
    <row r="30" spans="1:41" s="320" customFormat="1" ht="51.75" x14ac:dyDescent="0.25">
      <c r="A30" s="172" t="s">
        <v>343</v>
      </c>
      <c r="B30" s="161" t="s">
        <v>344</v>
      </c>
      <c r="C30" s="161" t="s">
        <v>76</v>
      </c>
      <c r="D30" s="200" t="s">
        <v>347</v>
      </c>
      <c r="E30" s="336" t="s">
        <v>423</v>
      </c>
      <c r="F30" s="345" t="s">
        <v>425</v>
      </c>
      <c r="G30" s="324">
        <f t="shared" si="1"/>
        <v>100000</v>
      </c>
      <c r="H30" s="324">
        <v>100000</v>
      </c>
      <c r="I30" s="324"/>
      <c r="J30" s="325"/>
      <c r="K30" s="319"/>
    </row>
    <row r="31" spans="1:41" s="320" customFormat="1" ht="30" x14ac:dyDescent="0.25">
      <c r="A31" s="346" t="s">
        <v>309</v>
      </c>
      <c r="B31" s="347" t="s">
        <v>310</v>
      </c>
      <c r="C31" s="347" t="s">
        <v>76</v>
      </c>
      <c r="D31" s="337" t="s">
        <v>155</v>
      </c>
      <c r="E31" s="336" t="s">
        <v>423</v>
      </c>
      <c r="F31" s="345" t="s">
        <v>425</v>
      </c>
      <c r="G31" s="324">
        <f t="shared" si="1"/>
        <v>63000</v>
      </c>
      <c r="H31" s="324">
        <v>63000</v>
      </c>
      <c r="I31" s="324"/>
      <c r="J31" s="325"/>
      <c r="K31" s="319"/>
    </row>
    <row r="32" spans="1:41" s="320" customFormat="1" ht="60" x14ac:dyDescent="0.25">
      <c r="A32" s="321" t="s">
        <v>148</v>
      </c>
      <c r="B32" s="322" t="s">
        <v>113</v>
      </c>
      <c r="C32" s="322" t="s">
        <v>79</v>
      </c>
      <c r="D32" s="336" t="s">
        <v>108</v>
      </c>
      <c r="E32" s="336" t="s">
        <v>424</v>
      </c>
      <c r="F32" s="345" t="s">
        <v>426</v>
      </c>
      <c r="G32" s="324">
        <f t="shared" si="1"/>
        <v>1099874</v>
      </c>
      <c r="H32" s="324">
        <v>786274</v>
      </c>
      <c r="I32" s="324">
        <v>313600</v>
      </c>
      <c r="J32" s="325"/>
      <c r="K32" s="319"/>
    </row>
    <row r="33" spans="1:41" s="320" customFormat="1" ht="30" x14ac:dyDescent="0.25">
      <c r="A33" s="351" t="s">
        <v>205</v>
      </c>
      <c r="B33" s="352" t="s">
        <v>203</v>
      </c>
      <c r="C33" s="352" t="s">
        <v>65</v>
      </c>
      <c r="D33" s="353" t="s">
        <v>204</v>
      </c>
      <c r="E33" s="315" t="s">
        <v>439</v>
      </c>
      <c r="F33" s="316" t="s">
        <v>440</v>
      </c>
      <c r="G33" s="324">
        <f t="shared" si="1"/>
        <v>3247000</v>
      </c>
      <c r="H33" s="324"/>
      <c r="I33" s="324">
        <v>3247000</v>
      </c>
      <c r="J33" s="325">
        <v>3247000</v>
      </c>
      <c r="K33" s="319"/>
    </row>
    <row r="34" spans="1:41" s="320" customFormat="1" ht="30" x14ac:dyDescent="0.25">
      <c r="A34" s="346" t="s">
        <v>186</v>
      </c>
      <c r="B34" s="347" t="s">
        <v>165</v>
      </c>
      <c r="C34" s="347" t="s">
        <v>88</v>
      </c>
      <c r="D34" s="335" t="s">
        <v>166</v>
      </c>
      <c r="E34" s="336" t="s">
        <v>254</v>
      </c>
      <c r="F34" s="315" t="s">
        <v>384</v>
      </c>
      <c r="G34" s="324">
        <f t="shared" si="1"/>
        <v>21720</v>
      </c>
      <c r="H34" s="324">
        <v>21720</v>
      </c>
      <c r="I34" s="324"/>
      <c r="J34" s="325"/>
      <c r="K34" s="319"/>
    </row>
    <row r="35" spans="1:41" s="320" customFormat="1" ht="30.75" thickBot="1" x14ac:dyDescent="0.3">
      <c r="A35" s="354" t="s">
        <v>289</v>
      </c>
      <c r="B35" s="355" t="s">
        <v>290</v>
      </c>
      <c r="C35" s="355" t="s">
        <v>83</v>
      </c>
      <c r="D35" s="329" t="s">
        <v>291</v>
      </c>
      <c r="E35" s="356" t="s">
        <v>332</v>
      </c>
      <c r="F35" s="357" t="s">
        <v>333</v>
      </c>
      <c r="G35" s="317">
        <f t="shared" si="1"/>
        <v>788200</v>
      </c>
      <c r="H35" s="317">
        <v>788200</v>
      </c>
      <c r="I35" s="317"/>
      <c r="J35" s="318"/>
      <c r="K35" s="319"/>
    </row>
    <row r="36" spans="1:41" s="294" customFormat="1" ht="15" x14ac:dyDescent="0.25">
      <c r="A36" s="306" t="s">
        <v>109</v>
      </c>
      <c r="B36" s="307"/>
      <c r="C36" s="307"/>
      <c r="D36" s="308" t="s">
        <v>110</v>
      </c>
      <c r="E36" s="309"/>
      <c r="F36" s="309"/>
      <c r="G36" s="310">
        <f>SUM(G37)</f>
        <v>1313946</v>
      </c>
      <c r="H36" s="310">
        <f t="shared" ref="H36:J36" si="3">SUM(H37)</f>
        <v>813946</v>
      </c>
      <c r="I36" s="310">
        <f t="shared" si="3"/>
        <v>500000</v>
      </c>
      <c r="J36" s="311">
        <f t="shared" si="3"/>
        <v>500000</v>
      </c>
      <c r="K36" s="141"/>
      <c r="L36" s="142"/>
      <c r="M36" s="142"/>
      <c r="N36" s="142"/>
      <c r="O36" s="142"/>
      <c r="P36" s="142"/>
      <c r="Q36" s="142"/>
      <c r="R36" s="142"/>
      <c r="S36" s="142"/>
      <c r="T36" s="142"/>
      <c r="U36" s="142"/>
      <c r="V36" s="142"/>
      <c r="W36" s="142"/>
      <c r="X36" s="142"/>
      <c r="Y36" s="142"/>
      <c r="Z36" s="142"/>
      <c r="AA36" s="142"/>
      <c r="AB36" s="142"/>
      <c r="AC36" s="142"/>
      <c r="AD36" s="142"/>
      <c r="AE36" s="142"/>
      <c r="AF36" s="142"/>
      <c r="AG36" s="142"/>
      <c r="AH36" s="142"/>
      <c r="AI36" s="142"/>
      <c r="AJ36" s="142"/>
      <c r="AK36" s="142"/>
      <c r="AL36" s="142"/>
      <c r="AM36" s="142"/>
      <c r="AN36" s="142"/>
      <c r="AO36" s="142"/>
    </row>
    <row r="37" spans="1:41" s="294" customFormat="1" ht="15" x14ac:dyDescent="0.25">
      <c r="A37" s="35" t="s">
        <v>112</v>
      </c>
      <c r="B37" s="36"/>
      <c r="C37" s="36"/>
      <c r="D37" s="34" t="s">
        <v>111</v>
      </c>
      <c r="E37" s="93"/>
      <c r="F37" s="93"/>
      <c r="G37" s="283">
        <f>SUM(G38:G40)</f>
        <v>1313946</v>
      </c>
      <c r="H37" s="283">
        <f>SUM(H38:H40)</f>
        <v>813946</v>
      </c>
      <c r="I37" s="283">
        <f>SUM(I38:I40)</f>
        <v>500000</v>
      </c>
      <c r="J37" s="289">
        <f>SUM(J38:J40)</f>
        <v>500000</v>
      </c>
      <c r="K37" s="141"/>
      <c r="L37" s="142"/>
      <c r="M37" s="142"/>
      <c r="N37" s="142"/>
      <c r="O37" s="142"/>
      <c r="P37" s="142"/>
      <c r="Q37" s="142"/>
      <c r="R37" s="142"/>
      <c r="S37" s="142"/>
      <c r="T37" s="142"/>
      <c r="U37" s="142"/>
      <c r="V37" s="142"/>
      <c r="W37" s="142"/>
      <c r="X37" s="142"/>
      <c r="Y37" s="142"/>
      <c r="Z37" s="142"/>
      <c r="AA37" s="142"/>
      <c r="AB37" s="142"/>
      <c r="AC37" s="142"/>
      <c r="AD37" s="142"/>
      <c r="AE37" s="142"/>
      <c r="AF37" s="142"/>
      <c r="AG37" s="142"/>
      <c r="AH37" s="142"/>
      <c r="AI37" s="142"/>
      <c r="AJ37" s="142"/>
      <c r="AK37" s="142"/>
      <c r="AL37" s="142"/>
      <c r="AM37" s="142"/>
      <c r="AN37" s="142"/>
      <c r="AO37" s="142"/>
    </row>
    <row r="38" spans="1:41" s="350" customFormat="1" ht="28.9" customHeight="1" x14ac:dyDescent="0.25">
      <c r="A38" s="346" t="s">
        <v>24</v>
      </c>
      <c r="B38" s="347" t="s">
        <v>126</v>
      </c>
      <c r="C38" s="322" t="s">
        <v>79</v>
      </c>
      <c r="D38" s="340" t="s">
        <v>132</v>
      </c>
      <c r="E38" s="315" t="s">
        <v>357</v>
      </c>
      <c r="F38" s="348" t="s">
        <v>358</v>
      </c>
      <c r="G38" s="324">
        <f t="shared" si="1"/>
        <v>50000</v>
      </c>
      <c r="H38" s="324">
        <v>50000</v>
      </c>
      <c r="I38" s="324"/>
      <c r="J38" s="325"/>
      <c r="K38" s="349"/>
    </row>
    <row r="39" spans="1:41" s="350" customFormat="1" ht="28.9" customHeight="1" x14ac:dyDescent="0.25">
      <c r="A39" s="346" t="s">
        <v>315</v>
      </c>
      <c r="B39" s="347" t="s">
        <v>13</v>
      </c>
      <c r="C39" s="322" t="s">
        <v>150</v>
      </c>
      <c r="D39" s="340" t="s">
        <v>149</v>
      </c>
      <c r="E39" s="315" t="s">
        <v>439</v>
      </c>
      <c r="F39" s="316" t="s">
        <v>440</v>
      </c>
      <c r="G39" s="324">
        <f t="shared" si="1"/>
        <v>47946</v>
      </c>
      <c r="H39" s="324">
        <v>47946</v>
      </c>
      <c r="I39" s="324"/>
      <c r="J39" s="325"/>
      <c r="K39" s="349"/>
    </row>
    <row r="40" spans="1:41" s="350" customFormat="1" ht="45.75" thickBot="1" x14ac:dyDescent="0.3">
      <c r="A40" s="346" t="s">
        <v>129</v>
      </c>
      <c r="B40" s="347" t="s">
        <v>130</v>
      </c>
      <c r="C40" s="322" t="s">
        <v>85</v>
      </c>
      <c r="D40" s="323" t="s">
        <v>131</v>
      </c>
      <c r="E40" s="315" t="s">
        <v>334</v>
      </c>
      <c r="F40" s="315" t="s">
        <v>335</v>
      </c>
      <c r="G40" s="324">
        <f t="shared" si="1"/>
        <v>1216000</v>
      </c>
      <c r="H40" s="324">
        <v>716000</v>
      </c>
      <c r="I40" s="324">
        <v>500000</v>
      </c>
      <c r="J40" s="325">
        <v>500000</v>
      </c>
      <c r="K40" s="349"/>
    </row>
    <row r="41" spans="1:41" s="294" customFormat="1" ht="29.25" x14ac:dyDescent="0.25">
      <c r="A41" s="121" t="s">
        <v>137</v>
      </c>
      <c r="B41" s="122"/>
      <c r="C41" s="122"/>
      <c r="D41" s="31" t="s">
        <v>114</v>
      </c>
      <c r="E41" s="123"/>
      <c r="F41" s="123"/>
      <c r="G41" s="291">
        <f>SUM(G42)</f>
        <v>2309655</v>
      </c>
      <c r="H41" s="291">
        <f t="shared" ref="H41:J41" si="4">SUM(H42)</f>
        <v>2309655</v>
      </c>
      <c r="I41" s="291">
        <f t="shared" si="4"/>
        <v>0</v>
      </c>
      <c r="J41" s="292">
        <f t="shared" si="4"/>
        <v>0</v>
      </c>
      <c r="K41" s="141"/>
      <c r="L41" s="142"/>
      <c r="M41" s="142"/>
      <c r="N41" s="142"/>
      <c r="O41" s="142"/>
      <c r="P41" s="142"/>
      <c r="Q41" s="142"/>
      <c r="R41" s="142"/>
      <c r="S41" s="142"/>
      <c r="T41" s="142"/>
      <c r="U41" s="142"/>
      <c r="V41" s="142"/>
      <c r="W41" s="142"/>
      <c r="X41" s="142"/>
      <c r="Y41" s="142"/>
      <c r="Z41" s="142"/>
      <c r="AA41" s="142"/>
      <c r="AB41" s="142"/>
      <c r="AC41" s="142"/>
      <c r="AD41" s="142"/>
      <c r="AE41" s="142"/>
      <c r="AF41" s="142"/>
      <c r="AG41" s="142"/>
      <c r="AH41" s="142"/>
      <c r="AI41" s="142"/>
      <c r="AJ41" s="142"/>
      <c r="AK41" s="142"/>
      <c r="AL41" s="142"/>
      <c r="AM41" s="142"/>
      <c r="AN41" s="142"/>
      <c r="AO41" s="142"/>
    </row>
    <row r="42" spans="1:41" s="294" customFormat="1" ht="29.25" x14ac:dyDescent="0.25">
      <c r="A42" s="35" t="s">
        <v>138</v>
      </c>
      <c r="B42" s="36"/>
      <c r="C42" s="36"/>
      <c r="D42" s="34" t="s">
        <v>115</v>
      </c>
      <c r="E42" s="93"/>
      <c r="F42" s="93"/>
      <c r="G42" s="283">
        <f>SUM(G43:G54)</f>
        <v>2309655</v>
      </c>
      <c r="H42" s="283">
        <f>SUM(H43:H54)</f>
        <v>2309655</v>
      </c>
      <c r="I42" s="283">
        <f>SUM(I43:I54)</f>
        <v>0</v>
      </c>
      <c r="J42" s="289">
        <f>SUM(J43:J54)</f>
        <v>0</v>
      </c>
      <c r="K42" s="141"/>
      <c r="L42" s="142"/>
      <c r="M42" s="142"/>
      <c r="N42" s="142"/>
      <c r="O42" s="142"/>
      <c r="P42" s="142"/>
      <c r="Q42" s="142"/>
      <c r="R42" s="142"/>
      <c r="S42" s="142"/>
      <c r="T42" s="142"/>
      <c r="U42" s="142"/>
      <c r="V42" s="142"/>
      <c r="W42" s="142"/>
      <c r="X42" s="142"/>
      <c r="Y42" s="142"/>
      <c r="Z42" s="142"/>
      <c r="AA42" s="142"/>
      <c r="AB42" s="142"/>
      <c r="AC42" s="142"/>
      <c r="AD42" s="142"/>
      <c r="AE42" s="142"/>
      <c r="AF42" s="142"/>
      <c r="AG42" s="142"/>
      <c r="AH42" s="142"/>
      <c r="AI42" s="142"/>
      <c r="AJ42" s="142"/>
      <c r="AK42" s="142"/>
      <c r="AL42" s="142"/>
      <c r="AM42" s="142"/>
      <c r="AN42" s="142"/>
      <c r="AO42" s="142"/>
    </row>
    <row r="43" spans="1:41" s="320" customFormat="1" ht="30" x14ac:dyDescent="0.25">
      <c r="A43" s="321" t="s">
        <v>2</v>
      </c>
      <c r="B43" s="322" t="s">
        <v>3</v>
      </c>
      <c r="C43" s="344" t="s">
        <v>87</v>
      </c>
      <c r="D43" s="336" t="s">
        <v>229</v>
      </c>
      <c r="E43" s="315" t="s">
        <v>367</v>
      </c>
      <c r="F43" s="345" t="s">
        <v>368</v>
      </c>
      <c r="G43" s="324">
        <f t="shared" si="1"/>
        <v>50000</v>
      </c>
      <c r="H43" s="324">
        <v>50000</v>
      </c>
      <c r="I43" s="324"/>
      <c r="J43" s="325"/>
      <c r="K43" s="319"/>
    </row>
    <row r="44" spans="1:41" s="320" customFormat="1" ht="30" x14ac:dyDescent="0.25">
      <c r="A44" s="321" t="s">
        <v>4</v>
      </c>
      <c r="B44" s="322" t="s">
        <v>123</v>
      </c>
      <c r="C44" s="344" t="s">
        <v>87</v>
      </c>
      <c r="D44" s="336" t="s">
        <v>74</v>
      </c>
      <c r="E44" s="315" t="s">
        <v>367</v>
      </c>
      <c r="F44" s="345" t="s">
        <v>368</v>
      </c>
      <c r="G44" s="324">
        <f t="shared" si="1"/>
        <v>705300</v>
      </c>
      <c r="H44" s="324">
        <v>705300</v>
      </c>
      <c r="I44" s="324"/>
      <c r="J44" s="325"/>
      <c r="K44" s="319"/>
    </row>
    <row r="45" spans="1:41" s="320" customFormat="1" ht="30" x14ac:dyDescent="0.25">
      <c r="A45" s="321" t="s">
        <v>0</v>
      </c>
      <c r="B45" s="322" t="s">
        <v>122</v>
      </c>
      <c r="C45" s="344">
        <v>1030</v>
      </c>
      <c r="D45" s="340" t="s">
        <v>1</v>
      </c>
      <c r="E45" s="315" t="s">
        <v>367</v>
      </c>
      <c r="F45" s="345" t="s">
        <v>368</v>
      </c>
      <c r="G45" s="324">
        <f t="shared" si="1"/>
        <v>69000</v>
      </c>
      <c r="H45" s="324">
        <v>69000</v>
      </c>
      <c r="I45" s="324"/>
      <c r="J45" s="325"/>
      <c r="K45" s="319"/>
    </row>
    <row r="46" spans="1:41" s="320" customFormat="1" ht="45" x14ac:dyDescent="0.25">
      <c r="A46" s="321" t="s">
        <v>0</v>
      </c>
      <c r="B46" s="322" t="s">
        <v>122</v>
      </c>
      <c r="C46" s="344">
        <v>1030</v>
      </c>
      <c r="D46" s="340" t="s">
        <v>1</v>
      </c>
      <c r="E46" s="315" t="s">
        <v>365</v>
      </c>
      <c r="F46" s="345" t="s">
        <v>366</v>
      </c>
      <c r="G46" s="324">
        <f>SUM(H46:I46)</f>
        <v>71000</v>
      </c>
      <c r="H46" s="324">
        <v>71000</v>
      </c>
      <c r="I46" s="324"/>
      <c r="J46" s="325"/>
      <c r="K46" s="319"/>
    </row>
    <row r="47" spans="1:41" s="320" customFormat="1" ht="30" x14ac:dyDescent="0.25">
      <c r="A47" s="321" t="s">
        <v>164</v>
      </c>
      <c r="B47" s="322" t="s">
        <v>165</v>
      </c>
      <c r="C47" s="322" t="s">
        <v>88</v>
      </c>
      <c r="D47" s="335" t="s">
        <v>166</v>
      </c>
      <c r="E47" s="315" t="s">
        <v>393</v>
      </c>
      <c r="F47" s="345" t="s">
        <v>369</v>
      </c>
      <c r="G47" s="324">
        <f>SUM(H47:I47)</f>
        <v>1071255</v>
      </c>
      <c r="H47" s="324">
        <v>1071255</v>
      </c>
      <c r="I47" s="324"/>
      <c r="J47" s="325"/>
      <c r="K47" s="319"/>
    </row>
    <row r="48" spans="1:41" s="320" customFormat="1" ht="60" x14ac:dyDescent="0.25">
      <c r="A48" s="321" t="s">
        <v>164</v>
      </c>
      <c r="B48" s="322" t="s">
        <v>165</v>
      </c>
      <c r="C48" s="322" t="s">
        <v>88</v>
      </c>
      <c r="D48" s="335" t="s">
        <v>166</v>
      </c>
      <c r="E48" s="315" t="s">
        <v>363</v>
      </c>
      <c r="F48" s="345" t="s">
        <v>364</v>
      </c>
      <c r="G48" s="324">
        <f t="shared" si="1"/>
        <v>165000</v>
      </c>
      <c r="H48" s="324">
        <v>165000</v>
      </c>
      <c r="I48" s="324"/>
      <c r="J48" s="325"/>
      <c r="K48" s="319"/>
    </row>
    <row r="49" spans="1:41" s="320" customFormat="1" ht="30" x14ac:dyDescent="0.25">
      <c r="A49" s="321" t="s">
        <v>8</v>
      </c>
      <c r="B49" s="322" t="s">
        <v>7</v>
      </c>
      <c r="C49" s="344" t="s">
        <v>79</v>
      </c>
      <c r="D49" s="336" t="s">
        <v>124</v>
      </c>
      <c r="E49" s="315" t="s">
        <v>393</v>
      </c>
      <c r="F49" s="345" t="s">
        <v>369</v>
      </c>
      <c r="G49" s="324">
        <f t="shared" si="1"/>
        <v>3100</v>
      </c>
      <c r="H49" s="324">
        <v>3100</v>
      </c>
      <c r="I49" s="324"/>
      <c r="J49" s="325"/>
      <c r="K49" s="319"/>
    </row>
    <row r="50" spans="1:41" s="320" customFormat="1" ht="30" x14ac:dyDescent="0.25">
      <c r="A50" s="321" t="s">
        <v>9</v>
      </c>
      <c r="B50" s="322" t="s">
        <v>10</v>
      </c>
      <c r="C50" s="344" t="s">
        <v>79</v>
      </c>
      <c r="D50" s="336" t="s">
        <v>125</v>
      </c>
      <c r="E50" s="315" t="s">
        <v>393</v>
      </c>
      <c r="F50" s="345" t="s">
        <v>369</v>
      </c>
      <c r="G50" s="324">
        <f t="shared" si="1"/>
        <v>10400</v>
      </c>
      <c r="H50" s="324">
        <v>10400</v>
      </c>
      <c r="I50" s="324"/>
      <c r="J50" s="325"/>
      <c r="K50" s="319"/>
    </row>
    <row r="51" spans="1:41" s="320" customFormat="1" ht="60" x14ac:dyDescent="0.25">
      <c r="A51" s="321" t="s">
        <v>11</v>
      </c>
      <c r="B51" s="322" t="s">
        <v>44</v>
      </c>
      <c r="C51" s="322" t="s">
        <v>64</v>
      </c>
      <c r="D51" s="340" t="s">
        <v>161</v>
      </c>
      <c r="E51" s="315" t="s">
        <v>393</v>
      </c>
      <c r="F51" s="345" t="s">
        <v>369</v>
      </c>
      <c r="G51" s="324">
        <f t="shared" si="1"/>
        <v>15000</v>
      </c>
      <c r="H51" s="324">
        <v>15000</v>
      </c>
      <c r="I51" s="324"/>
      <c r="J51" s="325"/>
      <c r="K51" s="319"/>
    </row>
    <row r="52" spans="1:41" s="320" customFormat="1" ht="60" x14ac:dyDescent="0.25">
      <c r="A52" s="321" t="s">
        <v>349</v>
      </c>
      <c r="B52" s="322" t="s">
        <v>350</v>
      </c>
      <c r="C52" s="322" t="s">
        <v>86</v>
      </c>
      <c r="D52" s="340" t="s">
        <v>351</v>
      </c>
      <c r="E52" s="315" t="s">
        <v>352</v>
      </c>
      <c r="F52" s="345" t="s">
        <v>353</v>
      </c>
      <c r="G52" s="324">
        <f t="shared" si="1"/>
        <v>25000</v>
      </c>
      <c r="H52" s="324">
        <v>25000</v>
      </c>
      <c r="I52" s="324"/>
      <c r="J52" s="325"/>
      <c r="K52" s="319"/>
    </row>
    <row r="53" spans="1:41" s="320" customFormat="1" ht="45" x14ac:dyDescent="0.25">
      <c r="A53" s="321" t="s">
        <v>162</v>
      </c>
      <c r="B53" s="322" t="s">
        <v>163</v>
      </c>
      <c r="C53" s="322" t="s">
        <v>86</v>
      </c>
      <c r="D53" s="340" t="s">
        <v>184</v>
      </c>
      <c r="E53" s="315" t="s">
        <v>393</v>
      </c>
      <c r="F53" s="345" t="s">
        <v>369</v>
      </c>
      <c r="G53" s="324">
        <f t="shared" si="1"/>
        <v>64600</v>
      </c>
      <c r="H53" s="324">
        <v>64600</v>
      </c>
      <c r="I53" s="324"/>
      <c r="J53" s="325"/>
      <c r="K53" s="319"/>
    </row>
    <row r="54" spans="1:41" s="320" customFormat="1" ht="45.75" thickBot="1" x14ac:dyDescent="0.3">
      <c r="A54" s="326" t="s">
        <v>177</v>
      </c>
      <c r="B54" s="327" t="s">
        <v>97</v>
      </c>
      <c r="C54" s="327" t="s">
        <v>80</v>
      </c>
      <c r="D54" s="328" t="s">
        <v>173</v>
      </c>
      <c r="E54" s="329" t="s">
        <v>246</v>
      </c>
      <c r="F54" s="329" t="s">
        <v>247</v>
      </c>
      <c r="G54" s="317">
        <f t="shared" si="1"/>
        <v>60000</v>
      </c>
      <c r="H54" s="317">
        <v>60000</v>
      </c>
      <c r="I54" s="317"/>
      <c r="J54" s="318"/>
      <c r="K54" s="319"/>
    </row>
    <row r="55" spans="1:41" s="294" customFormat="1" ht="29.25" x14ac:dyDescent="0.25">
      <c r="A55" s="121" t="s">
        <v>139</v>
      </c>
      <c r="B55" s="122"/>
      <c r="C55" s="122"/>
      <c r="D55" s="31" t="s">
        <v>45</v>
      </c>
      <c r="E55" s="123"/>
      <c r="F55" s="123"/>
      <c r="G55" s="291">
        <f>SUM(G56)</f>
        <v>18515140</v>
      </c>
      <c r="H55" s="291">
        <f t="shared" ref="H55:J55" si="5">SUM(H56)</f>
        <v>16888800</v>
      </c>
      <c r="I55" s="291">
        <f t="shared" si="5"/>
        <v>1626340</v>
      </c>
      <c r="J55" s="292">
        <f t="shared" si="5"/>
        <v>1423000</v>
      </c>
      <c r="K55" s="141"/>
      <c r="L55" s="142"/>
      <c r="M55" s="142"/>
      <c r="N55" s="142"/>
      <c r="O55" s="142"/>
      <c r="P55" s="142"/>
      <c r="Q55" s="142"/>
      <c r="R55" s="142"/>
      <c r="S55" s="142"/>
      <c r="T55" s="142"/>
      <c r="U55" s="142"/>
      <c r="V55" s="142"/>
      <c r="W55" s="142"/>
      <c r="X55" s="142"/>
      <c r="Y55" s="142"/>
      <c r="Z55" s="142"/>
      <c r="AA55" s="142"/>
      <c r="AB55" s="142"/>
      <c r="AC55" s="142"/>
      <c r="AD55" s="142"/>
      <c r="AE55" s="142"/>
      <c r="AF55" s="142"/>
      <c r="AG55" s="142"/>
      <c r="AH55" s="142"/>
      <c r="AI55" s="142"/>
      <c r="AJ55" s="142"/>
      <c r="AK55" s="142"/>
      <c r="AL55" s="142"/>
      <c r="AM55" s="142"/>
      <c r="AN55" s="142"/>
      <c r="AO55" s="142"/>
    </row>
    <row r="56" spans="1:41" s="294" customFormat="1" ht="29.25" x14ac:dyDescent="0.25">
      <c r="A56" s="35" t="s">
        <v>140</v>
      </c>
      <c r="B56" s="36"/>
      <c r="C56" s="36"/>
      <c r="D56" s="34" t="s">
        <v>45</v>
      </c>
      <c r="E56" s="93"/>
      <c r="F56" s="93"/>
      <c r="G56" s="283">
        <f>SUM(G57:G67)</f>
        <v>18515140</v>
      </c>
      <c r="H56" s="283">
        <f>SUM(H57:H67)</f>
        <v>16888800</v>
      </c>
      <c r="I56" s="283">
        <f>SUM(I57:I67)</f>
        <v>1626340</v>
      </c>
      <c r="J56" s="289">
        <f>SUM(J57:J67)</f>
        <v>1423000</v>
      </c>
      <c r="K56" s="141"/>
      <c r="L56" s="142"/>
      <c r="M56" s="142"/>
      <c r="N56" s="142"/>
      <c r="O56" s="142"/>
      <c r="P56" s="142"/>
      <c r="Q56" s="142"/>
      <c r="R56" s="142"/>
      <c r="S56" s="142"/>
      <c r="T56" s="142"/>
      <c r="U56" s="142"/>
      <c r="V56" s="142"/>
      <c r="W56" s="142"/>
      <c r="X56" s="142"/>
      <c r="Y56" s="142"/>
      <c r="Z56" s="142"/>
      <c r="AA56" s="142"/>
      <c r="AB56" s="142"/>
      <c r="AC56" s="142"/>
      <c r="AD56" s="142"/>
      <c r="AE56" s="142"/>
      <c r="AF56" s="142"/>
      <c r="AG56" s="142"/>
      <c r="AH56" s="142"/>
      <c r="AI56" s="142"/>
      <c r="AJ56" s="142"/>
      <c r="AK56" s="142"/>
      <c r="AL56" s="142"/>
      <c r="AM56" s="142"/>
      <c r="AN56" s="142"/>
      <c r="AO56" s="142"/>
    </row>
    <row r="57" spans="1:41" s="320" customFormat="1" ht="30" x14ac:dyDescent="0.25">
      <c r="A57" s="321" t="s">
        <v>26</v>
      </c>
      <c r="B57" s="334" t="s">
        <v>27</v>
      </c>
      <c r="C57" s="334" t="s">
        <v>91</v>
      </c>
      <c r="D57" s="335" t="s">
        <v>28</v>
      </c>
      <c r="E57" s="315" t="s">
        <v>439</v>
      </c>
      <c r="F57" s="316" t="s">
        <v>440</v>
      </c>
      <c r="G57" s="324">
        <f t="shared" si="1"/>
        <v>10551700</v>
      </c>
      <c r="H57" s="324">
        <v>10051700</v>
      </c>
      <c r="I57" s="324">
        <v>500000</v>
      </c>
      <c r="J57" s="325">
        <v>500000</v>
      </c>
      <c r="K57" s="319"/>
    </row>
    <row r="58" spans="1:41" s="320" customFormat="1" ht="30" x14ac:dyDescent="0.25">
      <c r="A58" s="321" t="s">
        <v>26</v>
      </c>
      <c r="B58" s="334" t="s">
        <v>27</v>
      </c>
      <c r="C58" s="334" t="s">
        <v>91</v>
      </c>
      <c r="D58" s="335" t="s">
        <v>28</v>
      </c>
      <c r="E58" s="315" t="s">
        <v>359</v>
      </c>
      <c r="F58" s="316" t="s">
        <v>360</v>
      </c>
      <c r="G58" s="324">
        <f t="shared" si="1"/>
        <v>60000</v>
      </c>
      <c r="H58" s="324">
        <v>60000</v>
      </c>
      <c r="I58" s="324"/>
      <c r="J58" s="325"/>
      <c r="K58" s="319"/>
    </row>
    <row r="59" spans="1:41" s="320" customFormat="1" ht="45" x14ac:dyDescent="0.25">
      <c r="A59" s="321" t="s">
        <v>26</v>
      </c>
      <c r="B59" s="334" t="s">
        <v>27</v>
      </c>
      <c r="C59" s="334" t="s">
        <v>91</v>
      </c>
      <c r="D59" s="335" t="s">
        <v>28</v>
      </c>
      <c r="E59" s="315" t="s">
        <v>361</v>
      </c>
      <c r="F59" s="316" t="s">
        <v>362</v>
      </c>
      <c r="G59" s="324">
        <f t="shared" si="1"/>
        <v>70000</v>
      </c>
      <c r="H59" s="324">
        <v>70000</v>
      </c>
      <c r="I59" s="324"/>
      <c r="J59" s="325"/>
      <c r="K59" s="319"/>
    </row>
    <row r="60" spans="1:41" s="320" customFormat="1" ht="30" hidden="1" x14ac:dyDescent="0.25">
      <c r="A60" s="321" t="s">
        <v>152</v>
      </c>
      <c r="B60" s="322" t="s">
        <v>153</v>
      </c>
      <c r="C60" s="322" t="s">
        <v>81</v>
      </c>
      <c r="D60" s="336" t="s">
        <v>154</v>
      </c>
      <c r="E60" s="315" t="s">
        <v>421</v>
      </c>
      <c r="F60" s="316" t="s">
        <v>422</v>
      </c>
      <c r="G60" s="324">
        <f t="shared" si="1"/>
        <v>0</v>
      </c>
      <c r="H60" s="324"/>
      <c r="I60" s="324"/>
      <c r="J60" s="325"/>
      <c r="K60" s="319"/>
    </row>
    <row r="61" spans="1:41" s="320" customFormat="1" ht="30" x14ac:dyDescent="0.25">
      <c r="A61" s="321" t="s">
        <v>170</v>
      </c>
      <c r="B61" s="322" t="s">
        <v>169</v>
      </c>
      <c r="C61" s="322" t="s">
        <v>92</v>
      </c>
      <c r="D61" s="337" t="s">
        <v>171</v>
      </c>
      <c r="E61" s="315" t="s">
        <v>439</v>
      </c>
      <c r="F61" s="316" t="s">
        <v>440</v>
      </c>
      <c r="G61" s="324">
        <f>SUM(H61:I61)</f>
        <v>4623000</v>
      </c>
      <c r="H61" s="324">
        <v>3700000</v>
      </c>
      <c r="I61" s="324">
        <v>923000</v>
      </c>
      <c r="J61" s="325">
        <v>923000</v>
      </c>
      <c r="K61" s="319"/>
    </row>
    <row r="62" spans="1:41" s="320" customFormat="1" ht="64.5" x14ac:dyDescent="0.25">
      <c r="A62" s="321" t="s">
        <v>435</v>
      </c>
      <c r="B62" s="322" t="s">
        <v>436</v>
      </c>
      <c r="C62" s="322" t="s">
        <v>437</v>
      </c>
      <c r="D62" s="374" t="s">
        <v>438</v>
      </c>
      <c r="E62" s="315" t="s">
        <v>439</v>
      </c>
      <c r="F62" s="316" t="s">
        <v>440</v>
      </c>
      <c r="G62" s="324">
        <f t="shared" si="1"/>
        <v>3000000</v>
      </c>
      <c r="H62" s="324">
        <v>3000000</v>
      </c>
      <c r="I62" s="324"/>
      <c r="J62" s="325"/>
      <c r="K62" s="319"/>
    </row>
    <row r="63" spans="1:41" s="320" customFormat="1" ht="29.25" customHeight="1" x14ac:dyDescent="0.25">
      <c r="A63" s="321" t="s">
        <v>29</v>
      </c>
      <c r="B63" s="322" t="s">
        <v>30</v>
      </c>
      <c r="C63" s="322" t="s">
        <v>93</v>
      </c>
      <c r="D63" s="336" t="s">
        <v>75</v>
      </c>
      <c r="E63" s="315" t="s">
        <v>439</v>
      </c>
      <c r="F63" s="316" t="s">
        <v>440</v>
      </c>
      <c r="G63" s="324">
        <f t="shared" si="1"/>
        <v>182500</v>
      </c>
      <c r="H63" s="324"/>
      <c r="I63" s="324">
        <v>182500</v>
      </c>
      <c r="J63" s="325"/>
      <c r="K63" s="319"/>
    </row>
    <row r="64" spans="1:41" s="320" customFormat="1" ht="90" x14ac:dyDescent="0.25">
      <c r="A64" s="338" t="s">
        <v>185</v>
      </c>
      <c r="B64" s="339" t="s">
        <v>183</v>
      </c>
      <c r="C64" s="339" t="s">
        <v>65</v>
      </c>
      <c r="D64" s="340" t="s">
        <v>182</v>
      </c>
      <c r="E64" s="315" t="s">
        <v>439</v>
      </c>
      <c r="F64" s="316" t="s">
        <v>440</v>
      </c>
      <c r="G64" s="324">
        <f t="shared" si="1"/>
        <v>20000</v>
      </c>
      <c r="H64" s="324"/>
      <c r="I64" s="324">
        <v>20000</v>
      </c>
      <c r="J64" s="325"/>
      <c r="K64" s="319"/>
    </row>
    <row r="65" spans="1:41" s="320" customFormat="1" ht="45" x14ac:dyDescent="0.25">
      <c r="A65" s="321" t="s">
        <v>33</v>
      </c>
      <c r="B65" s="322" t="s">
        <v>34</v>
      </c>
      <c r="C65" s="322" t="s">
        <v>90</v>
      </c>
      <c r="D65" s="341" t="s">
        <v>46</v>
      </c>
      <c r="E65" s="315" t="s">
        <v>439</v>
      </c>
      <c r="F65" s="316" t="s">
        <v>440</v>
      </c>
      <c r="G65" s="324">
        <f t="shared" si="1"/>
        <v>840</v>
      </c>
      <c r="H65" s="324"/>
      <c r="I65" s="324">
        <v>840</v>
      </c>
      <c r="J65" s="325"/>
      <c r="K65" s="319"/>
    </row>
    <row r="66" spans="1:41" s="320" customFormat="1" ht="45" x14ac:dyDescent="0.25">
      <c r="A66" s="342" t="s">
        <v>178</v>
      </c>
      <c r="B66" s="334" t="s">
        <v>97</v>
      </c>
      <c r="C66" s="334" t="s">
        <v>80</v>
      </c>
      <c r="D66" s="335" t="s">
        <v>173</v>
      </c>
      <c r="E66" s="336" t="s">
        <v>246</v>
      </c>
      <c r="F66" s="336" t="s">
        <v>247</v>
      </c>
      <c r="G66" s="324">
        <f t="shared" ref="G66:G77" si="6">SUM(H66:I66)</f>
        <v>4000</v>
      </c>
      <c r="H66" s="324">
        <v>4000</v>
      </c>
      <c r="I66" s="324"/>
      <c r="J66" s="325"/>
      <c r="K66" s="319"/>
    </row>
    <row r="67" spans="1:41" s="320" customFormat="1" ht="45.75" thickBot="1" x14ac:dyDescent="0.3">
      <c r="A67" s="326" t="s">
        <v>179</v>
      </c>
      <c r="B67" s="327" t="s">
        <v>165</v>
      </c>
      <c r="C67" s="343">
        <v>1090</v>
      </c>
      <c r="D67" s="333" t="s">
        <v>166</v>
      </c>
      <c r="E67" s="329" t="s">
        <v>246</v>
      </c>
      <c r="F67" s="329" t="s">
        <v>247</v>
      </c>
      <c r="G67" s="317">
        <f t="shared" si="6"/>
        <v>3100</v>
      </c>
      <c r="H67" s="317">
        <v>3100</v>
      </c>
      <c r="I67" s="317"/>
      <c r="J67" s="318"/>
      <c r="K67" s="319"/>
    </row>
    <row r="68" spans="1:41" s="294" customFormat="1" ht="15" x14ac:dyDescent="0.25">
      <c r="A68" s="121" t="s">
        <v>104</v>
      </c>
      <c r="B68" s="122"/>
      <c r="C68" s="122"/>
      <c r="D68" s="31" t="s">
        <v>47</v>
      </c>
      <c r="E68" s="123"/>
      <c r="F68" s="123"/>
      <c r="G68" s="291">
        <f>SUM(G69)</f>
        <v>240900</v>
      </c>
      <c r="H68" s="291">
        <f t="shared" ref="H68:J68" si="7">SUM(H69)</f>
        <v>240900</v>
      </c>
      <c r="I68" s="291">
        <f t="shared" si="7"/>
        <v>0</v>
      </c>
      <c r="J68" s="292">
        <f t="shared" si="7"/>
        <v>0</v>
      </c>
      <c r="K68" s="141"/>
      <c r="L68" s="142"/>
      <c r="M68" s="142"/>
      <c r="N68" s="142"/>
      <c r="O68" s="142"/>
      <c r="P68" s="142"/>
      <c r="Q68" s="142"/>
      <c r="R68" s="142"/>
      <c r="S68" s="142"/>
      <c r="T68" s="142"/>
      <c r="U68" s="142"/>
      <c r="V68" s="142"/>
      <c r="W68" s="142"/>
      <c r="X68" s="142"/>
      <c r="Y68" s="142"/>
      <c r="Z68" s="142"/>
      <c r="AA68" s="142"/>
      <c r="AB68" s="142"/>
      <c r="AC68" s="142"/>
      <c r="AD68" s="142"/>
      <c r="AE68" s="142"/>
      <c r="AF68" s="142"/>
      <c r="AG68" s="142"/>
      <c r="AH68" s="142"/>
      <c r="AI68" s="142"/>
      <c r="AJ68" s="142"/>
      <c r="AK68" s="142"/>
      <c r="AL68" s="142"/>
      <c r="AM68" s="142"/>
      <c r="AN68" s="142"/>
      <c r="AO68" s="142"/>
    </row>
    <row r="69" spans="1:41" s="294" customFormat="1" ht="15" x14ac:dyDescent="0.25">
      <c r="A69" s="35" t="s">
        <v>106</v>
      </c>
      <c r="B69" s="36"/>
      <c r="C69" s="36"/>
      <c r="D69" s="34" t="s">
        <v>47</v>
      </c>
      <c r="E69" s="93"/>
      <c r="F69" s="93"/>
      <c r="G69" s="283">
        <f>SUM(G70:G70)</f>
        <v>240900</v>
      </c>
      <c r="H69" s="283">
        <f>SUM(H70:H70)</f>
        <v>240900</v>
      </c>
      <c r="I69" s="283">
        <f>SUM(I70:I70)</f>
        <v>0</v>
      </c>
      <c r="J69" s="289">
        <f>SUM(J70:J70)</f>
        <v>0</v>
      </c>
      <c r="K69" s="141"/>
      <c r="L69" s="142"/>
      <c r="M69" s="142"/>
      <c r="N69" s="142"/>
      <c r="O69" s="142"/>
      <c r="P69" s="142"/>
      <c r="Q69" s="142"/>
      <c r="R69" s="142"/>
      <c r="S69" s="142"/>
      <c r="T69" s="142"/>
      <c r="U69" s="142"/>
      <c r="V69" s="142"/>
      <c r="W69" s="142"/>
      <c r="X69" s="142"/>
      <c r="Y69" s="142"/>
      <c r="Z69" s="142"/>
      <c r="AA69" s="142"/>
      <c r="AB69" s="142"/>
      <c r="AC69" s="142"/>
      <c r="AD69" s="142"/>
      <c r="AE69" s="142"/>
      <c r="AF69" s="142"/>
      <c r="AG69" s="142"/>
      <c r="AH69" s="142"/>
      <c r="AI69" s="142"/>
      <c r="AJ69" s="142"/>
      <c r="AK69" s="142"/>
      <c r="AL69" s="142"/>
      <c r="AM69" s="142"/>
      <c r="AN69" s="142"/>
      <c r="AO69" s="142"/>
    </row>
    <row r="70" spans="1:41" s="320" customFormat="1" ht="45.75" thickBot="1" x14ac:dyDescent="0.3">
      <c r="A70" s="330">
        <v>1014082</v>
      </c>
      <c r="B70" s="331">
        <v>4082</v>
      </c>
      <c r="C70" s="332" t="s">
        <v>96</v>
      </c>
      <c r="D70" s="333" t="s">
        <v>168</v>
      </c>
      <c r="E70" s="329" t="s">
        <v>246</v>
      </c>
      <c r="F70" s="329" t="s">
        <v>247</v>
      </c>
      <c r="G70" s="317">
        <f t="shared" si="6"/>
        <v>240900</v>
      </c>
      <c r="H70" s="317">
        <v>240900</v>
      </c>
      <c r="I70" s="317"/>
      <c r="J70" s="318"/>
      <c r="K70" s="319"/>
    </row>
    <row r="71" spans="1:41" s="294" customFormat="1" ht="29.25" x14ac:dyDescent="0.25">
      <c r="A71" s="121" t="s">
        <v>143</v>
      </c>
      <c r="B71" s="122"/>
      <c r="C71" s="122"/>
      <c r="D71" s="31" t="s">
        <v>49</v>
      </c>
      <c r="E71" s="123"/>
      <c r="F71" s="123"/>
      <c r="G71" s="291">
        <f>SUM(G72)</f>
        <v>275000</v>
      </c>
      <c r="H71" s="291">
        <f t="shared" ref="H71:J71" si="8">SUM(H72)</f>
        <v>275000</v>
      </c>
      <c r="I71" s="291">
        <f t="shared" si="8"/>
        <v>0</v>
      </c>
      <c r="J71" s="292">
        <f t="shared" si="8"/>
        <v>0</v>
      </c>
      <c r="K71" s="141"/>
      <c r="L71" s="142"/>
      <c r="M71" s="142"/>
      <c r="N71" s="142"/>
      <c r="O71" s="142"/>
      <c r="P71" s="142"/>
      <c r="Q71" s="142"/>
      <c r="R71" s="142"/>
      <c r="S71" s="142"/>
      <c r="T71" s="142"/>
      <c r="U71" s="142"/>
      <c r="V71" s="142"/>
      <c r="W71" s="142"/>
      <c r="X71" s="142"/>
      <c r="Y71" s="142"/>
      <c r="Z71" s="142"/>
      <c r="AA71" s="142"/>
      <c r="AB71" s="142"/>
      <c r="AC71" s="142"/>
      <c r="AD71" s="142"/>
      <c r="AE71" s="142"/>
      <c r="AF71" s="142"/>
      <c r="AG71" s="142"/>
      <c r="AH71" s="142"/>
      <c r="AI71" s="142"/>
      <c r="AJ71" s="142"/>
      <c r="AK71" s="142"/>
      <c r="AL71" s="142"/>
      <c r="AM71" s="142"/>
      <c r="AN71" s="142"/>
      <c r="AO71" s="142"/>
    </row>
    <row r="72" spans="1:41" s="294" customFormat="1" ht="29.25" x14ac:dyDescent="0.25">
      <c r="A72" s="35" t="s">
        <v>144</v>
      </c>
      <c r="B72" s="36"/>
      <c r="C72" s="36"/>
      <c r="D72" s="34" t="s">
        <v>49</v>
      </c>
      <c r="E72" s="93"/>
      <c r="F72" s="93"/>
      <c r="G72" s="283">
        <f>SUM(G73:G74)</f>
        <v>275000</v>
      </c>
      <c r="H72" s="283">
        <f t="shared" ref="H72:J72" si="9">SUM(H73:H74)</f>
        <v>275000</v>
      </c>
      <c r="I72" s="283">
        <f t="shared" si="9"/>
        <v>0</v>
      </c>
      <c r="J72" s="289">
        <f t="shared" si="9"/>
        <v>0</v>
      </c>
      <c r="K72" s="141"/>
      <c r="L72" s="142"/>
      <c r="M72" s="142"/>
      <c r="N72" s="142"/>
      <c r="O72" s="142"/>
      <c r="P72" s="142"/>
      <c r="Q72" s="142"/>
      <c r="R72" s="142"/>
      <c r="S72" s="142"/>
      <c r="T72" s="142"/>
      <c r="U72" s="142"/>
      <c r="V72" s="142"/>
      <c r="W72" s="142"/>
      <c r="X72" s="142"/>
      <c r="Y72" s="142"/>
      <c r="Z72" s="142"/>
      <c r="AA72" s="142"/>
      <c r="AB72" s="142"/>
      <c r="AC72" s="142"/>
      <c r="AD72" s="142"/>
      <c r="AE72" s="142"/>
      <c r="AF72" s="142"/>
      <c r="AG72" s="142"/>
      <c r="AH72" s="142"/>
      <c r="AI72" s="142"/>
      <c r="AJ72" s="142"/>
      <c r="AK72" s="142"/>
      <c r="AL72" s="142"/>
      <c r="AM72" s="142"/>
      <c r="AN72" s="142"/>
      <c r="AO72" s="142"/>
    </row>
    <row r="73" spans="1:41" s="320" customFormat="1" ht="27.6" customHeight="1" x14ac:dyDescent="0.25">
      <c r="A73" s="321" t="s">
        <v>36</v>
      </c>
      <c r="B73" s="322" t="s">
        <v>37</v>
      </c>
      <c r="C73" s="322" t="s">
        <v>98</v>
      </c>
      <c r="D73" s="323" t="s">
        <v>239</v>
      </c>
      <c r="E73" s="315" t="s">
        <v>439</v>
      </c>
      <c r="F73" s="316" t="s">
        <v>440</v>
      </c>
      <c r="G73" s="324">
        <f t="shared" si="6"/>
        <v>228000</v>
      </c>
      <c r="H73" s="324">
        <v>228000</v>
      </c>
      <c r="I73" s="324"/>
      <c r="J73" s="325"/>
      <c r="K73" s="319"/>
    </row>
    <row r="74" spans="1:41" s="320" customFormat="1" ht="45.75" thickBot="1" x14ac:dyDescent="0.3">
      <c r="A74" s="326" t="s">
        <v>180</v>
      </c>
      <c r="B74" s="327" t="s">
        <v>97</v>
      </c>
      <c r="C74" s="327" t="s">
        <v>80</v>
      </c>
      <c r="D74" s="328" t="s">
        <v>173</v>
      </c>
      <c r="E74" s="329" t="s">
        <v>246</v>
      </c>
      <c r="F74" s="329" t="s">
        <v>247</v>
      </c>
      <c r="G74" s="317">
        <f t="shared" si="6"/>
        <v>47000</v>
      </c>
      <c r="H74" s="317">
        <v>47000</v>
      </c>
      <c r="I74" s="317"/>
      <c r="J74" s="318"/>
      <c r="K74" s="319"/>
    </row>
    <row r="75" spans="1:41" s="140" customFormat="1" ht="15" x14ac:dyDescent="0.25">
      <c r="A75" s="121" t="s">
        <v>141</v>
      </c>
      <c r="B75" s="122"/>
      <c r="C75" s="122"/>
      <c r="D75" s="31" t="s">
        <v>48</v>
      </c>
      <c r="E75" s="94"/>
      <c r="F75" s="94"/>
      <c r="G75" s="291">
        <f>SUM(G76)</f>
        <v>100000</v>
      </c>
      <c r="H75" s="291">
        <f t="shared" ref="H75:J75" si="10">SUM(H76)</f>
        <v>100000</v>
      </c>
      <c r="I75" s="291">
        <f t="shared" si="10"/>
        <v>0</v>
      </c>
      <c r="J75" s="292">
        <f t="shared" si="10"/>
        <v>0</v>
      </c>
      <c r="K75" s="139"/>
    </row>
    <row r="76" spans="1:41" s="140" customFormat="1" ht="15" x14ac:dyDescent="0.25">
      <c r="A76" s="35" t="s">
        <v>142</v>
      </c>
      <c r="B76" s="36"/>
      <c r="C76" s="36"/>
      <c r="D76" s="34" t="s">
        <v>48</v>
      </c>
      <c r="E76" s="95"/>
      <c r="F76" s="95"/>
      <c r="G76" s="283">
        <f>SUM(G77:G77)</f>
        <v>100000</v>
      </c>
      <c r="H76" s="283">
        <f>SUM(H77:H77)</f>
        <v>100000</v>
      </c>
      <c r="I76" s="283">
        <f>SUM(I77:I77)</f>
        <v>0</v>
      </c>
      <c r="J76" s="289">
        <f>SUM(J77:J77)</f>
        <v>0</v>
      </c>
      <c r="K76" s="139"/>
    </row>
    <row r="77" spans="1:41" s="320" customFormat="1" ht="29.45" customHeight="1" thickBot="1" x14ac:dyDescent="0.3">
      <c r="A77" s="312" t="s">
        <v>40</v>
      </c>
      <c r="B77" s="313" t="s">
        <v>41</v>
      </c>
      <c r="C77" s="313" t="s">
        <v>97</v>
      </c>
      <c r="D77" s="314" t="s">
        <v>42</v>
      </c>
      <c r="E77" s="315" t="s">
        <v>439</v>
      </c>
      <c r="F77" s="316" t="s">
        <v>440</v>
      </c>
      <c r="G77" s="317">
        <f t="shared" si="6"/>
        <v>100000</v>
      </c>
      <c r="H77" s="317">
        <v>100000</v>
      </c>
      <c r="I77" s="317"/>
      <c r="J77" s="318"/>
      <c r="K77" s="319"/>
    </row>
    <row r="78" spans="1:41" s="142" customFormat="1" ht="15.75" thickBot="1" x14ac:dyDescent="0.3">
      <c r="A78" s="204" t="s">
        <v>217</v>
      </c>
      <c r="B78" s="205" t="s">
        <v>217</v>
      </c>
      <c r="C78" s="205" t="s">
        <v>217</v>
      </c>
      <c r="D78" s="206" t="s">
        <v>223</v>
      </c>
      <c r="E78" s="207" t="s">
        <v>217</v>
      </c>
      <c r="F78" s="207" t="s">
        <v>217</v>
      </c>
      <c r="G78" s="293">
        <f>SUM(G75+G71+G68+G55+G41+G26+G12+G37)</f>
        <v>39927653</v>
      </c>
      <c r="H78" s="293">
        <f t="shared" ref="H78:J78" si="11">SUM(H75+H71+H68+H55+H41+H26+H12+H37)</f>
        <v>34210713</v>
      </c>
      <c r="I78" s="293">
        <f t="shared" si="11"/>
        <v>5716940</v>
      </c>
      <c r="J78" s="293">
        <f t="shared" si="11"/>
        <v>5170000</v>
      </c>
      <c r="K78" s="141"/>
    </row>
    <row r="79" spans="1:41" s="42" customFormat="1" ht="15" x14ac:dyDescent="0.2">
      <c r="A79" s="39"/>
      <c r="B79" s="39"/>
      <c r="C79" s="39"/>
      <c r="D79" s="40"/>
      <c r="E79" s="41"/>
      <c r="F79" s="41"/>
    </row>
    <row r="80" spans="1:41" s="147" customFormat="1" ht="21.75" customHeight="1" x14ac:dyDescent="0.3">
      <c r="B80" s="147" t="s">
        <v>428</v>
      </c>
      <c r="D80" s="367"/>
      <c r="F80" s="112"/>
      <c r="G80" s="147" t="s">
        <v>429</v>
      </c>
      <c r="I80" s="112"/>
      <c r="J80" s="112"/>
      <c r="K80" s="112"/>
    </row>
    <row r="81" spans="1:17" ht="18.75" x14ac:dyDescent="0.3">
      <c r="B81" s="112"/>
      <c r="G81" s="112"/>
    </row>
    <row r="82" spans="1:17" ht="23.25" customHeight="1" x14ac:dyDescent="0.2">
      <c r="A82" s="437" t="s">
        <v>66</v>
      </c>
      <c r="B82" s="437"/>
      <c r="C82" s="437"/>
      <c r="D82" s="437"/>
      <c r="E82" s="437"/>
      <c r="F82" s="437"/>
      <c r="G82" s="183"/>
      <c r="H82" s="183"/>
      <c r="I82" s="183"/>
      <c r="J82" s="183"/>
    </row>
    <row r="83" spans="1:17" ht="20.25" customHeight="1" x14ac:dyDescent="0.2">
      <c r="A83" s="434" t="s">
        <v>69</v>
      </c>
      <c r="B83" s="434"/>
      <c r="C83" s="434"/>
      <c r="D83" s="434"/>
      <c r="E83" s="434"/>
      <c r="F83" s="434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</row>
    <row r="84" spans="1:17" ht="20.25" customHeight="1" x14ac:dyDescent="0.2">
      <c r="A84" s="434" t="s">
        <v>72</v>
      </c>
      <c r="B84" s="434"/>
      <c r="C84" s="434"/>
      <c r="D84" s="434"/>
      <c r="E84" s="434"/>
      <c r="F84" s="434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</row>
    <row r="85" spans="1:17" ht="30.75" customHeight="1" x14ac:dyDescent="0.2">
      <c r="A85" s="434" t="s">
        <v>70</v>
      </c>
      <c r="B85" s="434"/>
      <c r="C85" s="434"/>
      <c r="D85" s="434"/>
      <c r="E85" s="434"/>
      <c r="F85" s="434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</row>
    <row r="86" spans="1:17" ht="21" customHeight="1" x14ac:dyDescent="0.2">
      <c r="A86" s="434" t="s">
        <v>73</v>
      </c>
      <c r="B86" s="434"/>
      <c r="C86" s="434"/>
      <c r="D86" s="434"/>
      <c r="E86" s="434"/>
      <c r="F86" s="434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</row>
    <row r="90" spans="1:17" ht="31.5" x14ac:dyDescent="0.45">
      <c r="A90" s="109"/>
      <c r="E90" s="108"/>
      <c r="F90" s="108"/>
      <c r="G90" s="108"/>
    </row>
    <row r="91" spans="1:17" ht="31.5" x14ac:dyDescent="0.45">
      <c r="E91" s="108"/>
      <c r="F91" s="108"/>
      <c r="G91" s="108"/>
    </row>
    <row r="92" spans="1:17" ht="31.5" x14ac:dyDescent="0.45">
      <c r="E92" s="108"/>
      <c r="F92" s="108"/>
      <c r="G92" s="108"/>
    </row>
  </sheetData>
  <mergeCells count="19">
    <mergeCell ref="A86:F86"/>
    <mergeCell ref="A83:F83"/>
    <mergeCell ref="A82:F82"/>
    <mergeCell ref="A6:G6"/>
    <mergeCell ref="G9:J9"/>
    <mergeCell ref="H10:H11"/>
    <mergeCell ref="G10:G11"/>
    <mergeCell ref="C7:D7"/>
    <mergeCell ref="B9:B11"/>
    <mergeCell ref="A9:A11"/>
    <mergeCell ref="F9:F11"/>
    <mergeCell ref="E9:E11"/>
    <mergeCell ref="D9:D11"/>
    <mergeCell ref="C9:C11"/>
    <mergeCell ref="H4:J4"/>
    <mergeCell ref="A84:F84"/>
    <mergeCell ref="I10:J10"/>
    <mergeCell ref="I5:J5"/>
    <mergeCell ref="A85:F85"/>
  </mergeCells>
  <phoneticPr fontId="26" type="noConversion"/>
  <pageMargins left="0.2" right="0.2" top="0.51181102362204722" bottom="0.19685039370078741" header="0.43307086614173229" footer="0.19685039370078741"/>
  <pageSetup paperSize="9" scale="65" fitToHeight="32" orientation="landscape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zoomScale="70" zoomScaleNormal="70" workbookViewId="0">
      <selection activeCell="B4" sqref="B4"/>
    </sheetView>
  </sheetViews>
  <sheetFormatPr defaultColWidth="8.83203125" defaultRowHeight="16.5" x14ac:dyDescent="0.25"/>
  <cols>
    <col min="1" max="1" width="8.83203125" style="164"/>
    <col min="2" max="2" width="132.1640625" style="163" customWidth="1"/>
    <col min="3" max="3" width="16.83203125" style="163" customWidth="1"/>
    <col min="4" max="16384" width="8.83203125" style="165"/>
  </cols>
  <sheetData>
    <row r="1" spans="1:4" ht="16.899999999999999" customHeight="1" x14ac:dyDescent="0.25">
      <c r="B1" s="171" t="s">
        <v>339</v>
      </c>
      <c r="C1" s="171"/>
      <c r="D1" s="375"/>
    </row>
    <row r="2" spans="1:4" x14ac:dyDescent="0.25">
      <c r="B2" s="171" t="s">
        <v>431</v>
      </c>
      <c r="C2" s="171"/>
    </row>
    <row r="3" spans="1:4" x14ac:dyDescent="0.25">
      <c r="B3" s="164" t="s">
        <v>441</v>
      </c>
      <c r="C3" s="170"/>
    </row>
    <row r="4" spans="1:4" x14ac:dyDescent="0.25">
      <c r="B4" s="171"/>
      <c r="C4" s="171"/>
    </row>
    <row r="5" spans="1:4" s="168" customFormat="1" x14ac:dyDescent="0.25">
      <c r="A5" s="166"/>
      <c r="B5" s="167" t="s">
        <v>256</v>
      </c>
      <c r="C5" s="167"/>
    </row>
    <row r="6" spans="1:4" s="168" customFormat="1" x14ac:dyDescent="0.25">
      <c r="A6" s="166"/>
      <c r="B6" s="167" t="s">
        <v>319</v>
      </c>
      <c r="C6" s="167"/>
    </row>
    <row r="7" spans="1:4" s="168" customFormat="1" x14ac:dyDescent="0.25">
      <c r="A7" s="166"/>
      <c r="B7" s="167" t="s">
        <v>385</v>
      </c>
      <c r="C7" s="167"/>
    </row>
    <row r="8" spans="1:4" s="169" customFormat="1" x14ac:dyDescent="0.25">
      <c r="A8" s="295"/>
      <c r="B8" s="167"/>
      <c r="C8" s="167"/>
    </row>
    <row r="9" spans="1:4" s="163" customFormat="1" x14ac:dyDescent="0.25">
      <c r="A9" s="162" t="s">
        <v>264</v>
      </c>
      <c r="B9" s="162" t="s">
        <v>320</v>
      </c>
      <c r="C9" s="209"/>
    </row>
    <row r="10" spans="1:4" s="163" customFormat="1" x14ac:dyDescent="0.25">
      <c r="A10" s="162">
        <v>1</v>
      </c>
      <c r="B10" s="296" t="s">
        <v>257</v>
      </c>
      <c r="C10" s="210"/>
    </row>
    <row r="11" spans="1:4" s="163" customFormat="1" x14ac:dyDescent="0.25">
      <c r="A11" s="162">
        <v>2</v>
      </c>
      <c r="B11" s="296" t="s">
        <v>258</v>
      </c>
      <c r="C11" s="210"/>
    </row>
    <row r="12" spans="1:4" s="163" customFormat="1" x14ac:dyDescent="0.25">
      <c r="A12" s="162">
        <v>3</v>
      </c>
      <c r="B12" s="297" t="s">
        <v>394</v>
      </c>
      <c r="C12" s="211"/>
    </row>
    <row r="13" spans="1:4" s="163" customFormat="1" x14ac:dyDescent="0.25">
      <c r="A13" s="162">
        <v>4</v>
      </c>
      <c r="B13" s="297" t="s">
        <v>395</v>
      </c>
      <c r="C13" s="211"/>
    </row>
    <row r="14" spans="1:4" s="163" customFormat="1" x14ac:dyDescent="0.25">
      <c r="A14" s="162">
        <v>5</v>
      </c>
      <c r="B14" s="297" t="s">
        <v>396</v>
      </c>
      <c r="C14" s="211"/>
    </row>
    <row r="15" spans="1:4" s="163" customFormat="1" x14ac:dyDescent="0.25">
      <c r="A15" s="162">
        <v>6</v>
      </c>
      <c r="B15" s="297" t="s">
        <v>397</v>
      </c>
      <c r="C15" s="211"/>
    </row>
    <row r="16" spans="1:4" s="163" customFormat="1" x14ac:dyDescent="0.25">
      <c r="A16" s="162">
        <v>7</v>
      </c>
      <c r="B16" s="297" t="s">
        <v>398</v>
      </c>
      <c r="C16" s="211"/>
    </row>
    <row r="17" spans="1:3" s="163" customFormat="1" x14ac:dyDescent="0.25">
      <c r="A17" s="162">
        <v>8</v>
      </c>
      <c r="B17" s="297" t="s">
        <v>399</v>
      </c>
      <c r="C17" s="211"/>
    </row>
    <row r="18" spans="1:3" s="163" customFormat="1" x14ac:dyDescent="0.25">
      <c r="A18" s="162">
        <v>9</v>
      </c>
      <c r="B18" s="297" t="s">
        <v>406</v>
      </c>
      <c r="C18" s="211"/>
    </row>
    <row r="19" spans="1:3" s="163" customFormat="1" x14ac:dyDescent="0.25">
      <c r="A19" s="162">
        <v>10</v>
      </c>
      <c r="B19" s="297" t="s">
        <v>407</v>
      </c>
      <c r="C19" s="211"/>
    </row>
    <row r="20" spans="1:3" s="163" customFormat="1" x14ac:dyDescent="0.25">
      <c r="A20" s="162">
        <v>11</v>
      </c>
      <c r="B20" s="297" t="s">
        <v>408</v>
      </c>
      <c r="C20" s="211"/>
    </row>
    <row r="21" spans="1:3" s="163" customFormat="1" x14ac:dyDescent="0.25">
      <c r="A21" s="162">
        <v>12</v>
      </c>
      <c r="B21" s="297" t="s">
        <v>400</v>
      </c>
      <c r="C21" s="211"/>
    </row>
    <row r="22" spans="1:3" s="163" customFormat="1" ht="33" x14ac:dyDescent="0.25">
      <c r="A22" s="162">
        <v>13</v>
      </c>
      <c r="B22" s="298" t="s">
        <v>410</v>
      </c>
      <c r="C22" s="211"/>
    </row>
    <row r="23" spans="1:3" s="163" customFormat="1" x14ac:dyDescent="0.25">
      <c r="A23" s="162">
        <v>14</v>
      </c>
      <c r="B23" s="297" t="s">
        <v>409</v>
      </c>
      <c r="C23" s="211"/>
    </row>
    <row r="24" spans="1:3" s="163" customFormat="1" x14ac:dyDescent="0.25">
      <c r="A24" s="162">
        <v>15</v>
      </c>
      <c r="B24" s="299" t="s">
        <v>401</v>
      </c>
      <c r="C24" s="300"/>
    </row>
    <row r="25" spans="1:3" s="163" customFormat="1" x14ac:dyDescent="0.25">
      <c r="A25" s="162">
        <v>16</v>
      </c>
      <c r="B25" s="299" t="s">
        <v>403</v>
      </c>
      <c r="C25" s="300"/>
    </row>
    <row r="26" spans="1:3" s="163" customFormat="1" x14ac:dyDescent="0.25">
      <c r="A26" s="162">
        <v>17</v>
      </c>
      <c r="B26" s="299" t="s">
        <v>404</v>
      </c>
      <c r="C26" s="300"/>
    </row>
    <row r="27" spans="1:3" s="163" customFormat="1" x14ac:dyDescent="0.25">
      <c r="A27" s="162">
        <v>18</v>
      </c>
      <c r="B27" s="299" t="s">
        <v>402</v>
      </c>
      <c r="C27" s="300"/>
    </row>
    <row r="28" spans="1:3" s="163" customFormat="1" ht="33" x14ac:dyDescent="0.25">
      <c r="A28" s="162">
        <v>19</v>
      </c>
      <c r="B28" s="301" t="s">
        <v>405</v>
      </c>
      <c r="C28" s="300"/>
    </row>
    <row r="29" spans="1:3" s="163" customFormat="1" x14ac:dyDescent="0.25">
      <c r="A29" s="162">
        <v>20</v>
      </c>
      <c r="B29" s="297" t="s">
        <v>411</v>
      </c>
      <c r="C29" s="211"/>
    </row>
    <row r="30" spans="1:3" s="163" customFormat="1" x14ac:dyDescent="0.25">
      <c r="A30" s="162">
        <v>21</v>
      </c>
      <c r="B30" s="297" t="s">
        <v>413</v>
      </c>
      <c r="C30" s="211"/>
    </row>
    <row r="31" spans="1:3" s="163" customFormat="1" x14ac:dyDescent="0.25">
      <c r="A31" s="162">
        <v>22</v>
      </c>
      <c r="B31" s="297" t="s">
        <v>414</v>
      </c>
      <c r="C31" s="211"/>
    </row>
    <row r="32" spans="1:3" s="163" customFormat="1" x14ac:dyDescent="0.25">
      <c r="A32" s="162">
        <v>23</v>
      </c>
      <c r="B32" s="297" t="s">
        <v>415</v>
      </c>
      <c r="C32" s="211"/>
    </row>
    <row r="33" spans="1:3" s="163" customFormat="1" x14ac:dyDescent="0.25">
      <c r="A33" s="162">
        <v>24</v>
      </c>
      <c r="B33" s="297" t="s">
        <v>416</v>
      </c>
      <c r="C33" s="211"/>
    </row>
    <row r="34" spans="1:3" s="163" customFormat="1" x14ac:dyDescent="0.25">
      <c r="A34" s="162">
        <v>25</v>
      </c>
      <c r="B34" s="297" t="s">
        <v>417</v>
      </c>
      <c r="C34" s="211"/>
    </row>
    <row r="35" spans="1:3" s="163" customFormat="1" x14ac:dyDescent="0.25">
      <c r="A35" s="162">
        <v>26</v>
      </c>
      <c r="B35" s="297" t="s">
        <v>412</v>
      </c>
      <c r="C35" s="211"/>
    </row>
    <row r="36" spans="1:3" s="163" customFormat="1" x14ac:dyDescent="0.25">
      <c r="A36" s="162">
        <v>27</v>
      </c>
      <c r="B36" s="296" t="s">
        <v>259</v>
      </c>
      <c r="C36" s="210"/>
    </row>
    <row r="37" spans="1:3" s="163" customFormat="1" ht="33" x14ac:dyDescent="0.25">
      <c r="A37" s="162">
        <v>28</v>
      </c>
      <c r="B37" s="376" t="s">
        <v>386</v>
      </c>
      <c r="C37" s="377"/>
    </row>
    <row r="38" spans="1:3" s="163" customFormat="1" ht="33" x14ac:dyDescent="0.25">
      <c r="A38" s="162">
        <v>29</v>
      </c>
      <c r="B38" s="378" t="s">
        <v>265</v>
      </c>
      <c r="C38" s="379"/>
    </row>
    <row r="39" spans="1:3" s="163" customFormat="1" ht="33" x14ac:dyDescent="0.25">
      <c r="A39" s="162">
        <v>30</v>
      </c>
      <c r="B39" s="378" t="s">
        <v>266</v>
      </c>
      <c r="C39" s="379"/>
    </row>
    <row r="40" spans="1:3" s="163" customFormat="1" ht="33" x14ac:dyDescent="0.25">
      <c r="A40" s="162">
        <v>31</v>
      </c>
      <c r="B40" s="378" t="s">
        <v>267</v>
      </c>
      <c r="C40" s="379"/>
    </row>
    <row r="41" spans="1:3" s="163" customFormat="1" x14ac:dyDescent="0.25">
      <c r="A41" s="162">
        <v>32</v>
      </c>
      <c r="B41" s="163" t="s">
        <v>388</v>
      </c>
      <c r="C41" s="379"/>
    </row>
    <row r="42" spans="1:3" s="163" customFormat="1" ht="33" x14ac:dyDescent="0.25">
      <c r="A42" s="162">
        <v>33</v>
      </c>
      <c r="B42" s="378" t="s">
        <v>268</v>
      </c>
      <c r="C42" s="379"/>
    </row>
    <row r="43" spans="1:3" s="163" customFormat="1" ht="33" x14ac:dyDescent="0.25">
      <c r="A43" s="162">
        <v>34</v>
      </c>
      <c r="B43" s="380" t="s">
        <v>269</v>
      </c>
      <c r="C43" s="381"/>
    </row>
    <row r="44" spans="1:3" s="163" customFormat="1" ht="33" x14ac:dyDescent="0.25">
      <c r="A44" s="162">
        <v>35</v>
      </c>
      <c r="B44" s="380" t="s">
        <v>270</v>
      </c>
      <c r="C44" s="381"/>
    </row>
    <row r="45" spans="1:3" s="163" customFormat="1" ht="33" x14ac:dyDescent="0.25">
      <c r="A45" s="162">
        <v>36</v>
      </c>
      <c r="B45" s="378" t="s">
        <v>271</v>
      </c>
      <c r="C45" s="379"/>
    </row>
    <row r="46" spans="1:3" s="163" customFormat="1" ht="33" x14ac:dyDescent="0.25">
      <c r="A46" s="162">
        <v>37</v>
      </c>
      <c r="B46" s="378" t="s">
        <v>272</v>
      </c>
      <c r="C46" s="379"/>
    </row>
    <row r="47" spans="1:3" s="163" customFormat="1" x14ac:dyDescent="0.25">
      <c r="A47" s="162">
        <v>38</v>
      </c>
      <c r="B47" s="378" t="s">
        <v>273</v>
      </c>
      <c r="C47" s="379"/>
    </row>
    <row r="48" spans="1:3" s="163" customFormat="1" x14ac:dyDescent="0.25">
      <c r="A48" s="162">
        <v>39</v>
      </c>
      <c r="B48" s="380" t="s">
        <v>387</v>
      </c>
      <c r="C48" s="381"/>
    </row>
    <row r="49" spans="1:3" s="163" customFormat="1" x14ac:dyDescent="0.25">
      <c r="A49" s="162">
        <v>40</v>
      </c>
      <c r="B49" s="378" t="s">
        <v>274</v>
      </c>
      <c r="C49" s="379"/>
    </row>
    <row r="50" spans="1:3" s="163" customFormat="1" ht="33" x14ac:dyDescent="0.25">
      <c r="A50" s="162">
        <v>41</v>
      </c>
      <c r="B50" s="378" t="s">
        <v>275</v>
      </c>
      <c r="C50" s="379"/>
    </row>
    <row r="51" spans="1:3" s="163" customFormat="1" ht="33" x14ac:dyDescent="0.25">
      <c r="A51" s="162">
        <v>42</v>
      </c>
      <c r="B51" s="378" t="s">
        <v>276</v>
      </c>
      <c r="C51" s="379"/>
    </row>
    <row r="52" spans="1:3" s="163" customFormat="1" ht="33" x14ac:dyDescent="0.25">
      <c r="A52" s="162">
        <v>43</v>
      </c>
      <c r="B52" s="378" t="s">
        <v>277</v>
      </c>
      <c r="C52" s="379"/>
    </row>
    <row r="53" spans="1:3" s="163" customFormat="1" ht="33" x14ac:dyDescent="0.25">
      <c r="A53" s="162">
        <v>44</v>
      </c>
      <c r="B53" s="378" t="s">
        <v>278</v>
      </c>
      <c r="C53" s="379"/>
    </row>
    <row r="54" spans="1:3" s="163" customFormat="1" ht="33" x14ac:dyDescent="0.25">
      <c r="A54" s="162">
        <v>45</v>
      </c>
      <c r="B54" s="378" t="s">
        <v>279</v>
      </c>
      <c r="C54" s="379"/>
    </row>
    <row r="55" spans="1:3" s="163" customFormat="1" ht="49.5" x14ac:dyDescent="0.25">
      <c r="A55" s="162">
        <v>46</v>
      </c>
      <c r="B55" s="376" t="s">
        <v>280</v>
      </c>
      <c r="C55" s="377"/>
    </row>
    <row r="56" spans="1:3" s="163" customFormat="1" x14ac:dyDescent="0.25">
      <c r="A56" s="162">
        <v>47</v>
      </c>
      <c r="B56" s="378" t="s">
        <v>281</v>
      </c>
      <c r="C56" s="379"/>
    </row>
    <row r="57" spans="1:3" s="163" customFormat="1" ht="33" x14ac:dyDescent="0.25">
      <c r="A57" s="162">
        <v>48</v>
      </c>
      <c r="B57" s="382" t="s">
        <v>282</v>
      </c>
      <c r="C57" s="383"/>
    </row>
    <row r="58" spans="1:3" s="163" customFormat="1" ht="33" x14ac:dyDescent="0.25">
      <c r="A58" s="162">
        <v>49</v>
      </c>
      <c r="B58" s="380" t="s">
        <v>283</v>
      </c>
      <c r="C58" s="381"/>
    </row>
    <row r="59" spans="1:3" s="163" customFormat="1" x14ac:dyDescent="0.25">
      <c r="A59" s="162">
        <v>50</v>
      </c>
      <c r="B59" s="380" t="s">
        <v>284</v>
      </c>
      <c r="C59" s="381"/>
    </row>
    <row r="60" spans="1:3" s="163" customFormat="1" ht="33" x14ac:dyDescent="0.25">
      <c r="A60" s="162">
        <v>51</v>
      </c>
      <c r="B60" s="378" t="s">
        <v>285</v>
      </c>
      <c r="C60" s="379"/>
    </row>
    <row r="61" spans="1:3" s="163" customFormat="1" ht="33" x14ac:dyDescent="0.25">
      <c r="A61" s="162">
        <v>52</v>
      </c>
      <c r="B61" s="378" t="s">
        <v>286</v>
      </c>
      <c r="C61" s="379"/>
    </row>
    <row r="62" spans="1:3" s="163" customFormat="1" x14ac:dyDescent="0.25">
      <c r="A62" s="162">
        <v>53</v>
      </c>
      <c r="B62" s="380" t="s">
        <v>287</v>
      </c>
      <c r="C62" s="381"/>
    </row>
    <row r="63" spans="1:3" s="163" customFormat="1" x14ac:dyDescent="0.25">
      <c r="A63" s="162">
        <v>54</v>
      </c>
      <c r="B63" s="380" t="s">
        <v>392</v>
      </c>
      <c r="C63" s="381"/>
    </row>
    <row r="64" spans="1:3" s="163" customFormat="1" x14ac:dyDescent="0.25">
      <c r="A64" s="162">
        <v>55</v>
      </c>
      <c r="B64" s="302" t="s">
        <v>260</v>
      </c>
      <c r="C64" s="212"/>
    </row>
    <row r="65" spans="1:3" s="163" customFormat="1" x14ac:dyDescent="0.25">
      <c r="A65" s="162">
        <v>56</v>
      </c>
      <c r="B65" s="303" t="s">
        <v>389</v>
      </c>
      <c r="C65" s="213"/>
    </row>
    <row r="66" spans="1:3" s="163" customFormat="1" x14ac:dyDescent="0.25">
      <c r="A66" s="162">
        <v>57</v>
      </c>
      <c r="B66" s="296" t="s">
        <v>391</v>
      </c>
      <c r="C66" s="210"/>
    </row>
    <row r="67" spans="1:3" s="163" customFormat="1" x14ac:dyDescent="0.25">
      <c r="A67" s="162">
        <v>58</v>
      </c>
      <c r="B67" s="304" t="s">
        <v>261</v>
      </c>
      <c r="C67" s="214"/>
    </row>
    <row r="68" spans="1:3" s="163" customFormat="1" x14ac:dyDescent="0.25">
      <c r="A68" s="162">
        <v>59</v>
      </c>
      <c r="B68" s="297" t="s">
        <v>262</v>
      </c>
      <c r="C68" s="211"/>
    </row>
    <row r="69" spans="1:3" s="169" customFormat="1" x14ac:dyDescent="0.25">
      <c r="A69" s="162">
        <v>60</v>
      </c>
      <c r="B69" s="302" t="s">
        <v>390</v>
      </c>
      <c r="C69" s="212"/>
    </row>
    <row r="70" spans="1:3" s="169" customFormat="1" x14ac:dyDescent="0.25">
      <c r="A70" s="162">
        <v>61</v>
      </c>
      <c r="B70" s="302" t="s">
        <v>263</v>
      </c>
      <c r="C70" s="212"/>
    </row>
    <row r="71" spans="1:3" s="163" customFormat="1" x14ac:dyDescent="0.25">
      <c r="A71" s="305"/>
    </row>
    <row r="72" spans="1:3" s="163" customFormat="1" ht="19.149999999999999" customHeight="1" x14ac:dyDescent="0.25">
      <c r="A72" s="171"/>
      <c r="B72" s="384" t="s">
        <v>432</v>
      </c>
      <c r="C72" s="171"/>
    </row>
    <row r="73" spans="1:3" s="163" customFormat="1" x14ac:dyDescent="0.25">
      <c r="A73" s="305"/>
      <c r="B73" s="169"/>
    </row>
  </sheetData>
  <pageMargins left="0.70866141732283472" right="0.32" top="0.54" bottom="0.74803149606299213" header="0.31496062992125984" footer="0.31496062992125984"/>
  <pageSetup paperSize="9" scale="73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CE9F0D8-D347-4018-AAB1-B1DB44509D75}">
  <ds:schemaRefs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www.w3.org/XML/1998/namespace"/>
    <ds:schemaRef ds:uri="acedc1b3-a6a6-4744-bb8f-c9b717f8a9c9"/>
    <ds:schemaRef ds:uri="http://purl.org/dc/dcmitype/"/>
    <ds:schemaRef ds:uri="http://schemas.microsoft.com/office/2006/metadata/properties"/>
    <ds:schemaRef ds:uri="http://purl.org/dc/elements/1.1/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8</vt:i4>
      </vt:variant>
    </vt:vector>
  </HeadingPairs>
  <TitlesOfParts>
    <vt:vector size="13" baseType="lpstr">
      <vt:lpstr>2 джерела</vt:lpstr>
      <vt:lpstr>3 видатки</vt:lpstr>
      <vt:lpstr>4 кредитов</vt:lpstr>
      <vt:lpstr>7 програми</vt:lpstr>
      <vt:lpstr>8 установи</vt:lpstr>
      <vt:lpstr>'2 джерела'!Заголовки_для_печати</vt:lpstr>
      <vt:lpstr>'3 видатки'!Заголовки_для_печати</vt:lpstr>
      <vt:lpstr>'7 програми'!Заголовки_для_печати</vt:lpstr>
      <vt:lpstr>'2 джерела'!Область_печати</vt:lpstr>
      <vt:lpstr>'3 видатки'!Область_печати</vt:lpstr>
      <vt:lpstr>'4 кредитов'!Область_печати</vt:lpstr>
      <vt:lpstr>'7 програми'!Область_печати</vt:lpstr>
      <vt:lpstr>'8 установи'!Область_печати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Квасник</cp:lastModifiedBy>
  <cp:lastPrinted>2021-12-22T14:00:49Z</cp:lastPrinted>
  <dcterms:created xsi:type="dcterms:W3CDTF">2014-01-17T10:52:16Z</dcterms:created>
  <dcterms:modified xsi:type="dcterms:W3CDTF">2021-12-22T15:12:44Z</dcterms:modified>
</cp:coreProperties>
</file>