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 activeTab="1"/>
  </bookViews>
  <sheets>
    <sheet name=" додаток 2 МВК" sheetId="8" r:id="rId1"/>
    <sheet name="додаток 3 МВК" sheetId="9" r:id="rId2"/>
  </sheets>
  <definedNames>
    <definedName name="_xlnm.Print_Titles" localSheetId="0">' додаток 2 МВК'!$6:$7</definedName>
    <definedName name="_xlnm.Print_Area" localSheetId="0">' додаток 2 МВК'!$A$1:$K$23</definedName>
    <definedName name="_xlnm.Print_Area" localSheetId="1">'додаток 3 МВК'!$A$1:$K$18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8" l="1"/>
  <c r="J12" i="8"/>
  <c r="J13" i="8"/>
  <c r="J10" i="9" l="1"/>
  <c r="H10" i="9"/>
  <c r="J17" i="8" l="1"/>
  <c r="J11" i="9" l="1"/>
  <c r="J12" i="9"/>
  <c r="I9" i="8" l="1"/>
  <c r="I10" i="8"/>
  <c r="I11" i="8"/>
  <c r="I12" i="8"/>
  <c r="I13" i="8"/>
  <c r="I14" i="8"/>
  <c r="I15" i="8"/>
  <c r="I16" i="8"/>
  <c r="I17" i="8"/>
  <c r="J9" i="8"/>
  <c r="J14" i="8"/>
  <c r="J15" i="8"/>
  <c r="J16" i="8"/>
  <c r="J9" i="9" l="1"/>
  <c r="E11" i="9"/>
  <c r="K11" i="9" s="1"/>
  <c r="E12" i="9" l="1"/>
  <c r="K12" i="9" s="1"/>
  <c r="C18" i="8" l="1"/>
  <c r="C13" i="9" l="1"/>
  <c r="D13" i="9"/>
  <c r="F13" i="9"/>
  <c r="G13" i="9"/>
  <c r="I13" i="9"/>
  <c r="H13" i="9" l="1"/>
  <c r="E8" i="8"/>
  <c r="H8" i="8"/>
  <c r="I8" i="8"/>
  <c r="J8" i="8"/>
  <c r="E9" i="8"/>
  <c r="H9" i="8"/>
  <c r="E10" i="8"/>
  <c r="H10" i="8"/>
  <c r="E11" i="8"/>
  <c r="H11" i="8"/>
  <c r="E12" i="8"/>
  <c r="H12" i="8"/>
  <c r="E13" i="8"/>
  <c r="H13" i="8"/>
  <c r="E14" i="8"/>
  <c r="H14" i="8"/>
  <c r="E15" i="8"/>
  <c r="H15" i="8"/>
  <c r="E16" i="8"/>
  <c r="H16" i="8"/>
  <c r="E17" i="8"/>
  <c r="H17" i="8"/>
  <c r="D18" i="8"/>
  <c r="F18" i="8"/>
  <c r="G18" i="8"/>
  <c r="E9" i="9"/>
  <c r="E10" i="9"/>
  <c r="J13" i="9"/>
  <c r="E13" i="9" l="1"/>
  <c r="K17" i="8"/>
  <c r="K16" i="8"/>
  <c r="K15" i="8"/>
  <c r="K14" i="8"/>
  <c r="K13" i="8"/>
  <c r="K12" i="8"/>
  <c r="K11" i="8"/>
  <c r="K10" i="8"/>
  <c r="K9" i="8"/>
  <c r="J18" i="8"/>
  <c r="K10" i="9"/>
  <c r="K13" i="9" s="1"/>
  <c r="E18" i="8"/>
  <c r="I18" i="8"/>
  <c r="K8" i="8"/>
  <c r="H18" i="8"/>
  <c r="K18" i="8" l="1"/>
</calcChain>
</file>

<file path=xl/sharedStrings.xml><?xml version="1.0" encoding="utf-8"?>
<sst xmlns="http://schemas.openxmlformats.org/spreadsheetml/2006/main" count="74" uniqueCount="57">
  <si>
    <t>Код</t>
  </si>
  <si>
    <t xml:space="preserve">Усього </t>
  </si>
  <si>
    <t>Разом</t>
  </si>
  <si>
    <t>Заг.фонд</t>
  </si>
  <si>
    <t>Спец.ф</t>
  </si>
  <si>
    <t>Додаток 3</t>
  </si>
  <si>
    <t>Кредитування бюджету (за функціональною структорою)</t>
  </si>
  <si>
    <t>Загальний фонд</t>
  </si>
  <si>
    <t>Спеціальний фонд</t>
  </si>
  <si>
    <t>Надання пільгового довгострокового  кредиту громадянам на будівництво (реконструкцію) та придбання житла</t>
  </si>
  <si>
    <t>РАЗОМ</t>
  </si>
  <si>
    <t>Н.А. Геращенко</t>
  </si>
  <si>
    <t>Керуюча справами</t>
  </si>
  <si>
    <t>Додаток 2</t>
  </si>
  <si>
    <t>тис. грн.</t>
  </si>
  <si>
    <t xml:space="preserve">Міський голова </t>
  </si>
  <si>
    <t>Ю.О. Бурлака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</si>
  <si>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</si>
  <si>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</si>
  <si>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</si>
  <si>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</si>
  <si>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</si>
  <si>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</si>
  <si>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</si>
  <si>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</si>
  <si>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</si>
  <si>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</si>
  <si>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</si>
  <si>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</si>
  <si>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</si>
  <si>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</si>
  <si>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</si>
  <si>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</si>
  <si>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</si>
  <si>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</si>
  <si>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</si>
  <si>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</si>
  <si>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</si>
  <si>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</si>
  <si>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</si>
  <si>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</si>
  <si>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Повернення пільгових довгострокових кредитів наданих молодим сім'ям та одиноким молодим громадянам на будівництво/придбання житла</t>
  </si>
  <si>
    <t>Повернення довгострокових кредитів наданих індивідуальним забудовникам житла на селі</t>
  </si>
  <si>
    <t xml:space="preserve">Надання  довгострокових кредитів індивідуальних забудовникам житла на селі </t>
  </si>
  <si>
    <t>до рішення  виконавчого комітету</t>
  </si>
  <si>
    <t xml:space="preserve">Заступник міського голови з питань </t>
  </si>
  <si>
    <t>діяльності виконавчих органів міської ради</t>
  </si>
  <si>
    <t xml:space="preserve">         Маріанна ВАСИЛЬЄВА</t>
  </si>
  <si>
    <t>до рішення виконавчого комітету</t>
  </si>
  <si>
    <t xml:space="preserve">Планові показники на 2023 рік </t>
  </si>
  <si>
    <t>Касові видатки 2023 р.</t>
  </si>
  <si>
    <t xml:space="preserve">Планові показники на  2023 рік </t>
  </si>
  <si>
    <t>Касові видатки за 2023 р.</t>
  </si>
  <si>
    <t xml:space="preserve">Видатки бюджету Глухівської міської територіальної громади  за  2023 р. </t>
  </si>
  <si>
    <t xml:space="preserve">Кредитування з бюджету Глухівської міської територіальної громади за 2023 р. </t>
  </si>
  <si>
    <t>18.01.2024  № 1</t>
  </si>
  <si>
    <t>18.01.2024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</si>
</sst>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Arial Cyr"/>
      <charset val="204"/>
    </font>
    <font>
      <sz val="20"/>
      <name val="Times New Roman"/>
      <family val="1"/>
      <charset val="204"/>
    </font>
    <font>
      <sz val="2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73">
    <xf numFmtId="0" fontId="0" fillId="0" borderId="0" xfId="0"/>
    <xf numFmtId="0" fontId="5" fillId="0" borderId="0" xfId="0" applyFont="1"/>
    <xf numFmtId="0" fontId="3" fillId="0" borderId="0" xfId="0" applyFont="1"/>
    <xf numFmtId="0" fontId="5" fillId="0" borderId="1" xfId="0" applyFont="1" applyBorder="1"/>
    <xf numFmtId="0" fontId="6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0" fontId="1" fillId="0" borderId="0" xfId="0" applyFont="1"/>
    <xf numFmtId="0" fontId="6" fillId="0" borderId="1" xfId="0" applyFont="1" applyBorder="1"/>
    <xf numFmtId="0" fontId="5" fillId="0" borderId="0" xfId="0" applyFont="1" applyAlignment="1">
      <alignment horizontal="justify"/>
    </xf>
    <xf numFmtId="164" fontId="5" fillId="0" borderId="0" xfId="0" applyNumberFormat="1" applyFont="1"/>
    <xf numFmtId="0" fontId="7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8" fillId="0" borderId="0" xfId="0" applyFont="1"/>
    <xf numFmtId="164" fontId="6" fillId="0" borderId="0" xfId="0" applyNumberFormat="1" applyFont="1"/>
    <xf numFmtId="0" fontId="1" fillId="0" borderId="0" xfId="0" applyFont="1" applyAlignment="1">
      <alignment horizontal="justify"/>
    </xf>
    <xf numFmtId="0" fontId="5" fillId="0" borderId="1" xfId="0" applyFont="1" applyBorder="1" applyAlignment="1">
      <alignment horizontal="justify" textRotation="90"/>
    </xf>
    <xf numFmtId="164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/>
    <xf numFmtId="0" fontId="5" fillId="2" borderId="0" xfId="0" applyFont="1" applyFill="1"/>
    <xf numFmtId="49" fontId="6" fillId="2" borderId="1" xfId="0" quotePrefix="1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0" xfId="0" quotePrefix="1" applyFont="1" applyFill="1" applyAlignment="1">
      <alignment horizontal="left" vertical="center" wrapText="1"/>
    </xf>
    <xf numFmtId="0" fontId="6" fillId="2" borderId="0" xfId="0" applyFont="1" applyFill="1" applyAlignment="1">
      <alignment vertical="center" wrapText="1"/>
    </xf>
    <xf numFmtId="164" fontId="5" fillId="2" borderId="0" xfId="0" applyNumberFormat="1" applyFont="1" applyFill="1"/>
    <xf numFmtId="164" fontId="6" fillId="2" borderId="0" xfId="0" applyNumberFormat="1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justify"/>
    </xf>
    <xf numFmtId="164" fontId="5" fillId="2" borderId="0" xfId="0" applyNumberFormat="1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/>
    </xf>
    <xf numFmtId="0" fontId="1" fillId="2" borderId="0" xfId="0" applyFont="1" applyFill="1" applyAlignment="1">
      <alignment horizontal="justify"/>
    </xf>
    <xf numFmtId="0" fontId="5" fillId="2" borderId="1" xfId="0" applyFont="1" applyFill="1" applyBorder="1"/>
    <xf numFmtId="0" fontId="6" fillId="2" borderId="1" xfId="0" applyFont="1" applyFill="1" applyBorder="1"/>
    <xf numFmtId="0" fontId="1" fillId="2" borderId="0" xfId="0" applyFont="1" applyFill="1"/>
    <xf numFmtId="164" fontId="6" fillId="0" borderId="0" xfId="0" applyNumberFormat="1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2" borderId="1" xfId="0" quotePrefix="1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justify" textRotation="90"/>
    </xf>
    <xf numFmtId="0" fontId="10" fillId="2" borderId="0" xfId="0" applyFont="1" applyFill="1" applyAlignment="1">
      <alignment horizontal="distributed"/>
    </xf>
    <xf numFmtId="0" fontId="5" fillId="0" borderId="0" xfId="0" applyFont="1" applyAlignment="1">
      <alignment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2" borderId="1" xfId="0" applyFont="1" applyFill="1" applyBorder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L28"/>
  <sheetViews>
    <sheetView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A4" sqref="A4:K4"/>
    </sheetView>
  </sheetViews>
  <sheetFormatPr defaultColWidth="9.28515625" defaultRowHeight="12.75" x14ac:dyDescent="0.2"/>
  <cols>
    <col min="1" max="1" width="8.28515625" style="48" customWidth="1"/>
    <col min="2" max="2" width="22.42578125" style="11" customWidth="1"/>
    <col min="3" max="3" width="13.5703125" style="12" bestFit="1" customWidth="1"/>
    <col min="4" max="4" width="11.5703125" style="1" bestFit="1" customWidth="1"/>
    <col min="5" max="5" width="11.5703125" style="4" bestFit="1" customWidth="1"/>
    <col min="6" max="7" width="11.5703125" style="1" bestFit="1" customWidth="1"/>
    <col min="8" max="8" width="9.28515625" style="4" customWidth="1"/>
    <col min="9" max="9" width="9.42578125" style="1" customWidth="1"/>
    <col min="10" max="10" width="10" style="1" customWidth="1"/>
    <col min="11" max="11" width="8.28515625" style="4" bestFit="1" customWidth="1"/>
    <col min="12" max="16384" width="9.28515625" style="1"/>
  </cols>
  <sheetData>
    <row r="1" spans="1:12" ht="15.6" customHeight="1" x14ac:dyDescent="0.2">
      <c r="H1" s="57" t="s">
        <v>13</v>
      </c>
      <c r="I1" s="57"/>
      <c r="J1" s="57"/>
      <c r="K1" s="1"/>
      <c r="L1" s="5"/>
    </row>
    <row r="2" spans="1:12" ht="16.350000000000001" customHeight="1" x14ac:dyDescent="0.4">
      <c r="C2" s="69"/>
      <c r="D2" s="69"/>
      <c r="H2" s="66" t="s">
        <v>44</v>
      </c>
      <c r="I2" s="66"/>
      <c r="J2" s="66"/>
      <c r="K2" s="66"/>
      <c r="L2" s="13"/>
    </row>
    <row r="3" spans="1:12" x14ac:dyDescent="0.2">
      <c r="H3" s="48" t="s">
        <v>56</v>
      </c>
      <c r="K3" s="1"/>
    </row>
    <row r="4" spans="1:12" ht="18.75" x14ac:dyDescent="0.3">
      <c r="A4" s="68" t="s">
        <v>53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"/>
    </row>
    <row r="5" spans="1:12" x14ac:dyDescent="0.2">
      <c r="A5" s="17"/>
      <c r="B5" s="4"/>
      <c r="C5" s="18"/>
      <c r="D5" s="6"/>
      <c r="E5" s="6"/>
      <c r="F5" s="6"/>
      <c r="K5" s="1" t="s">
        <v>14</v>
      </c>
    </row>
    <row r="6" spans="1:12" ht="26.65" customHeight="1" x14ac:dyDescent="0.2">
      <c r="A6" s="46" t="s">
        <v>20</v>
      </c>
      <c r="B6" s="64" t="s">
        <v>18</v>
      </c>
      <c r="C6" s="58" t="s">
        <v>49</v>
      </c>
      <c r="D6" s="59"/>
      <c r="E6" s="60"/>
      <c r="F6" s="61" t="s">
        <v>50</v>
      </c>
      <c r="G6" s="62"/>
      <c r="H6" s="63"/>
      <c r="I6" s="67" t="s">
        <v>19</v>
      </c>
      <c r="J6" s="67"/>
      <c r="K6" s="67"/>
    </row>
    <row r="7" spans="1:12" s="7" customFormat="1" ht="14.1" customHeight="1" x14ac:dyDescent="0.2">
      <c r="A7" s="47"/>
      <c r="B7" s="65"/>
      <c r="C7" s="14" t="s">
        <v>3</v>
      </c>
      <c r="D7" s="15" t="s">
        <v>4</v>
      </c>
      <c r="E7" s="16" t="s">
        <v>2</v>
      </c>
      <c r="F7" s="38" t="s">
        <v>3</v>
      </c>
      <c r="G7" s="38" t="s">
        <v>4</v>
      </c>
      <c r="H7" s="39" t="s">
        <v>2</v>
      </c>
      <c r="I7" s="3" t="s">
        <v>3</v>
      </c>
      <c r="J7" s="3" t="s">
        <v>17</v>
      </c>
      <c r="K7" s="10" t="s">
        <v>2</v>
      </c>
    </row>
    <row r="8" spans="1:12" s="26" customFormat="1" x14ac:dyDescent="0.2">
      <c r="A8" s="49" t="s">
        <v>28</v>
      </c>
      <c r="B8" s="29" t="s">
        <v>29</v>
      </c>
      <c r="C8" s="50">
        <v>41685.1</v>
      </c>
      <c r="D8" s="50">
        <v>229.6</v>
      </c>
      <c r="E8" s="52">
        <f t="shared" ref="E8:E17" si="0">SUM(C8:D8)</f>
        <v>41914.699999999997</v>
      </c>
      <c r="F8" s="50">
        <v>38028.5</v>
      </c>
      <c r="G8" s="51">
        <v>319.2</v>
      </c>
      <c r="H8" s="52">
        <f t="shared" ref="H8:H17" si="1">SUM(F8:G8)</f>
        <v>38347.699999999997</v>
      </c>
      <c r="I8" s="37">
        <f t="shared" ref="I8:I18" si="2">SUM(F8/C8)*100</f>
        <v>91.228040714787781</v>
      </c>
      <c r="J8" s="37">
        <f t="shared" ref="J8:J18" si="3">SUM(G8/D8)*100</f>
        <v>139.02439024390242</v>
      </c>
      <c r="K8" s="25">
        <f t="shared" ref="K8:K18" si="4">SUM(H8/E8)*100</f>
        <v>91.48985916635452</v>
      </c>
    </row>
    <row r="9" spans="1:12" s="27" customFormat="1" x14ac:dyDescent="0.2">
      <c r="A9" s="49" t="s">
        <v>21</v>
      </c>
      <c r="B9" s="29" t="s">
        <v>30</v>
      </c>
      <c r="C9" s="50">
        <v>177355.8</v>
      </c>
      <c r="D9" s="50">
        <v>9187.2000000000007</v>
      </c>
      <c r="E9" s="52">
        <f t="shared" si="0"/>
        <v>186543</v>
      </c>
      <c r="F9" s="50">
        <v>161721</v>
      </c>
      <c r="G9" s="51">
        <v>4265.7</v>
      </c>
      <c r="H9" s="52">
        <f t="shared" si="1"/>
        <v>165986.70000000001</v>
      </c>
      <c r="I9" s="37">
        <f t="shared" si="2"/>
        <v>91.184500309547261</v>
      </c>
      <c r="J9" s="37">
        <f t="shared" si="3"/>
        <v>46.430903866248691</v>
      </c>
      <c r="K9" s="25">
        <f t="shared" ref="K9:K17" si="5">SUM(H9/E9)*100</f>
        <v>88.980395940882275</v>
      </c>
    </row>
    <row r="10" spans="1:12" s="27" customFormat="1" x14ac:dyDescent="0.2">
      <c r="A10" s="49" t="s">
        <v>22</v>
      </c>
      <c r="B10" s="29" t="s">
        <v>31</v>
      </c>
      <c r="C10" s="50">
        <v>13658.4</v>
      </c>
      <c r="D10" s="50"/>
      <c r="E10" s="52">
        <f t="shared" si="0"/>
        <v>13658.4</v>
      </c>
      <c r="F10" s="50">
        <v>13090.2</v>
      </c>
      <c r="G10" s="51"/>
      <c r="H10" s="52">
        <f t="shared" si="1"/>
        <v>13090.2</v>
      </c>
      <c r="I10" s="37">
        <f t="shared" si="2"/>
        <v>95.839922684941143</v>
      </c>
      <c r="J10" s="37"/>
      <c r="K10" s="25">
        <f t="shared" si="5"/>
        <v>95.839922684941143</v>
      </c>
    </row>
    <row r="11" spans="1:12" s="27" customFormat="1" ht="25.5" x14ac:dyDescent="0.2">
      <c r="A11" s="49" t="s">
        <v>27</v>
      </c>
      <c r="B11" s="29" t="s">
        <v>32</v>
      </c>
      <c r="C11" s="50">
        <v>19830.5</v>
      </c>
      <c r="D11" s="50">
        <v>450</v>
      </c>
      <c r="E11" s="52">
        <f t="shared" si="0"/>
        <v>20280.5</v>
      </c>
      <c r="F11" s="50">
        <v>19038.3</v>
      </c>
      <c r="G11" s="51">
        <v>2271</v>
      </c>
      <c r="H11" s="52">
        <f t="shared" si="1"/>
        <v>21309.3</v>
      </c>
      <c r="I11" s="37">
        <f t="shared" si="2"/>
        <v>96.005143591941703</v>
      </c>
      <c r="J11" s="37">
        <f t="shared" si="3"/>
        <v>504.66666666666669</v>
      </c>
      <c r="K11" s="25">
        <f t="shared" si="5"/>
        <v>105.07285323340155</v>
      </c>
    </row>
    <row r="12" spans="1:12" s="27" customFormat="1" x14ac:dyDescent="0.2">
      <c r="A12" s="49" t="s">
        <v>23</v>
      </c>
      <c r="B12" s="29" t="s">
        <v>33</v>
      </c>
      <c r="C12" s="50">
        <v>14770.5</v>
      </c>
      <c r="D12" s="50">
        <v>555</v>
      </c>
      <c r="E12" s="52">
        <f t="shared" si="0"/>
        <v>15325.5</v>
      </c>
      <c r="F12" s="50">
        <v>12830.4</v>
      </c>
      <c r="G12" s="51">
        <v>944.8</v>
      </c>
      <c r="H12" s="52">
        <f t="shared" si="1"/>
        <v>13775.199999999999</v>
      </c>
      <c r="I12" s="37">
        <f t="shared" si="2"/>
        <v>86.86503503605158</v>
      </c>
      <c r="J12" s="37">
        <f t="shared" si="3"/>
        <v>170.23423423423424</v>
      </c>
      <c r="K12" s="25">
        <f t="shared" si="5"/>
        <v>89.88417996150207</v>
      </c>
    </row>
    <row r="13" spans="1:12" s="26" customFormat="1" ht="12.75" customHeight="1" x14ac:dyDescent="0.2">
      <c r="A13" s="49" t="s">
        <v>24</v>
      </c>
      <c r="B13" s="29" t="s">
        <v>34</v>
      </c>
      <c r="C13" s="50">
        <v>7659.6</v>
      </c>
      <c r="D13" s="50">
        <v>1410</v>
      </c>
      <c r="E13" s="52">
        <f t="shared" si="0"/>
        <v>9069.6</v>
      </c>
      <c r="F13" s="50">
        <v>6098.8</v>
      </c>
      <c r="G13" s="51">
        <v>2218.6</v>
      </c>
      <c r="H13" s="52">
        <f t="shared" si="1"/>
        <v>8317.4</v>
      </c>
      <c r="I13" s="37">
        <f t="shared" si="2"/>
        <v>79.622956812366169</v>
      </c>
      <c r="J13" s="37">
        <f t="shared" si="3"/>
        <v>157.34751773049643</v>
      </c>
      <c r="K13" s="25">
        <f t="shared" si="5"/>
        <v>91.706359707153567</v>
      </c>
    </row>
    <row r="14" spans="1:12" s="26" customFormat="1" ht="25.5" x14ac:dyDescent="0.2">
      <c r="A14" s="49" t="s">
        <v>25</v>
      </c>
      <c r="B14" s="29" t="s">
        <v>35</v>
      </c>
      <c r="C14" s="50">
        <v>18939.7</v>
      </c>
      <c r="D14" s="50">
        <v>40.6</v>
      </c>
      <c r="E14" s="52">
        <f t="shared" si="0"/>
        <v>18980.3</v>
      </c>
      <c r="F14" s="50">
        <v>16429.7</v>
      </c>
      <c r="G14" s="51">
        <v>39.799999999999997</v>
      </c>
      <c r="H14" s="52">
        <f t="shared" si="1"/>
        <v>16469.5</v>
      </c>
      <c r="I14" s="37">
        <f t="shared" si="2"/>
        <v>86.747414161787148</v>
      </c>
      <c r="J14" s="37">
        <f t="shared" si="3"/>
        <v>98.029556650246292</v>
      </c>
      <c r="K14" s="25">
        <f t="shared" si="5"/>
        <v>86.771547341190598</v>
      </c>
    </row>
    <row r="15" spans="1:12" s="26" customFormat="1" x14ac:dyDescent="0.2">
      <c r="A15" s="49" t="s">
        <v>36</v>
      </c>
      <c r="B15" s="29" t="s">
        <v>37</v>
      </c>
      <c r="C15" s="50">
        <v>20609.099999999999</v>
      </c>
      <c r="D15" s="50">
        <v>56810.400000000001</v>
      </c>
      <c r="E15" s="52">
        <f t="shared" si="0"/>
        <v>77419.5</v>
      </c>
      <c r="F15" s="50">
        <v>19175.2</v>
      </c>
      <c r="G15" s="51">
        <v>43146.3</v>
      </c>
      <c r="H15" s="52">
        <f t="shared" si="1"/>
        <v>62321.5</v>
      </c>
      <c r="I15" s="37">
        <f t="shared" si="2"/>
        <v>93.042393893959471</v>
      </c>
      <c r="J15" s="37">
        <f t="shared" si="3"/>
        <v>75.947889822990149</v>
      </c>
      <c r="K15" s="25">
        <f t="shared" si="5"/>
        <v>80.498453232066851</v>
      </c>
    </row>
    <row r="16" spans="1:12" s="26" customFormat="1" x14ac:dyDescent="0.2">
      <c r="A16" s="49" t="s">
        <v>26</v>
      </c>
      <c r="B16" s="29" t="s">
        <v>38</v>
      </c>
      <c r="C16" s="50">
        <v>7441.5</v>
      </c>
      <c r="D16" s="50">
        <v>2535.4</v>
      </c>
      <c r="E16" s="52">
        <f t="shared" si="0"/>
        <v>9976.9</v>
      </c>
      <c r="F16" s="50">
        <v>3972.9</v>
      </c>
      <c r="G16" s="51">
        <v>3489.8</v>
      </c>
      <c r="H16" s="52">
        <f t="shared" si="1"/>
        <v>7462.7000000000007</v>
      </c>
      <c r="I16" s="37">
        <f t="shared" si="2"/>
        <v>53.388429752066116</v>
      </c>
      <c r="J16" s="37">
        <f t="shared" si="3"/>
        <v>137.64297546738186</v>
      </c>
      <c r="K16" s="25">
        <f t="shared" si="5"/>
        <v>74.799787509146142</v>
      </c>
    </row>
    <row r="17" spans="1:11" s="27" customFormat="1" ht="25.5" x14ac:dyDescent="0.2">
      <c r="A17" s="49" t="s">
        <v>39</v>
      </c>
      <c r="B17" s="29" t="s">
        <v>40</v>
      </c>
      <c r="C17" s="50">
        <v>10802.1</v>
      </c>
      <c r="D17" s="50">
        <v>13395</v>
      </c>
      <c r="E17" s="52">
        <f t="shared" si="0"/>
        <v>24197.1</v>
      </c>
      <c r="F17" s="50">
        <v>9123</v>
      </c>
      <c r="G17" s="51">
        <v>13380</v>
      </c>
      <c r="H17" s="52">
        <f t="shared" si="1"/>
        <v>22503</v>
      </c>
      <c r="I17" s="37">
        <f t="shared" si="2"/>
        <v>84.455800261060347</v>
      </c>
      <c r="J17" s="37">
        <f t="shared" si="3"/>
        <v>99.888017917133254</v>
      </c>
      <c r="K17" s="25">
        <f t="shared" si="5"/>
        <v>92.998747783825337</v>
      </c>
    </row>
    <row r="18" spans="1:11" s="27" customFormat="1" ht="21.75" customHeight="1" x14ac:dyDescent="0.2">
      <c r="A18" s="28"/>
      <c r="B18" s="29" t="s">
        <v>1</v>
      </c>
      <c r="C18" s="52">
        <f>SUM(C8+C9+C10+C11+C12+C13+C14+C15+C16+C17)</f>
        <v>332752.29999999993</v>
      </c>
      <c r="D18" s="52">
        <f t="shared" ref="D18:H18" si="6">SUM(D8+D9+D10+D11+D12+D13+D14+D15+D16+D17)</f>
        <v>84613.2</v>
      </c>
      <c r="E18" s="52">
        <f t="shared" si="6"/>
        <v>417365.49999999994</v>
      </c>
      <c r="F18" s="52">
        <f t="shared" si="6"/>
        <v>299508</v>
      </c>
      <c r="G18" s="52">
        <f t="shared" si="6"/>
        <v>70075.200000000012</v>
      </c>
      <c r="H18" s="52">
        <f t="shared" si="6"/>
        <v>369583.2</v>
      </c>
      <c r="I18" s="25">
        <f t="shared" si="2"/>
        <v>90.009295202467442</v>
      </c>
      <c r="J18" s="25">
        <f t="shared" si="3"/>
        <v>82.81828367205118</v>
      </c>
      <c r="K18" s="25">
        <f t="shared" si="4"/>
        <v>88.551449508883721</v>
      </c>
    </row>
    <row r="19" spans="1:11" s="27" customFormat="1" ht="17.649999999999999" customHeight="1" x14ac:dyDescent="0.2">
      <c r="A19" s="30"/>
      <c r="B19" s="31"/>
      <c r="C19" s="45"/>
      <c r="D19" s="45"/>
      <c r="E19" s="45"/>
      <c r="F19" s="45"/>
      <c r="G19" s="45"/>
      <c r="H19" s="45"/>
      <c r="I19" s="32"/>
      <c r="J19" s="33"/>
      <c r="K19" s="33"/>
    </row>
    <row r="20" spans="1:11" s="27" customFormat="1" x14ac:dyDescent="0.2">
      <c r="A20" s="34"/>
      <c r="B20" s="35"/>
      <c r="C20" s="36"/>
      <c r="D20" s="36"/>
      <c r="E20" s="36"/>
      <c r="F20" s="36"/>
      <c r="G20" s="36"/>
      <c r="H20" s="36"/>
      <c r="K20" s="26"/>
    </row>
    <row r="21" spans="1:11" ht="18.75" x14ac:dyDescent="0.3">
      <c r="A21" s="54" t="s">
        <v>45</v>
      </c>
      <c r="B21"/>
      <c r="C21" s="53"/>
      <c r="D21" s="53"/>
      <c r="E21" s="53"/>
      <c r="F21" s="4"/>
      <c r="H21" s="1"/>
      <c r="I21" s="27"/>
      <c r="J21" s="27"/>
      <c r="K21" s="27"/>
    </row>
    <row r="22" spans="1:11" ht="18.75" x14ac:dyDescent="0.2">
      <c r="A22" s="54" t="s">
        <v>46</v>
      </c>
      <c r="E22" s="54" t="s">
        <v>47</v>
      </c>
      <c r="I22" s="27"/>
      <c r="J22" s="27"/>
      <c r="K22" s="26"/>
    </row>
    <row r="23" spans="1:11" x14ac:dyDescent="0.2">
      <c r="I23" s="27"/>
      <c r="J23" s="27"/>
      <c r="K23" s="26"/>
    </row>
    <row r="24" spans="1:11" x14ac:dyDescent="0.2">
      <c r="I24" s="27"/>
      <c r="J24" s="27"/>
      <c r="K24" s="26"/>
    </row>
    <row r="25" spans="1:11" ht="61.15" customHeight="1" x14ac:dyDescent="0.2">
      <c r="B25" s="35"/>
      <c r="C25" s="56"/>
      <c r="D25" s="56"/>
      <c r="E25" s="56"/>
      <c r="F25" s="56"/>
      <c r="G25" s="56"/>
      <c r="H25" s="56"/>
    </row>
    <row r="26" spans="1:11" x14ac:dyDescent="0.2">
      <c r="B26" s="35"/>
      <c r="C26" s="56"/>
      <c r="D26" s="56"/>
      <c r="E26" s="56"/>
      <c r="F26" s="56"/>
      <c r="G26" s="56"/>
      <c r="H26" s="56"/>
    </row>
    <row r="27" spans="1:11" x14ac:dyDescent="0.2">
      <c r="B27" s="35"/>
      <c r="C27" s="56"/>
      <c r="D27" s="56"/>
      <c r="E27" s="56"/>
      <c r="F27" s="56"/>
      <c r="G27" s="56"/>
      <c r="H27" s="56"/>
    </row>
    <row r="28" spans="1:11" x14ac:dyDescent="0.2">
      <c r="B28" s="35"/>
      <c r="C28" s="56"/>
      <c r="D28" s="56"/>
      <c r="E28" s="56"/>
      <c r="F28" s="56"/>
      <c r="G28" s="56"/>
      <c r="H28" s="56"/>
    </row>
  </sheetData>
  <mergeCells count="9">
    <mergeCell ref="C25:H28"/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82" bottom="0.25" header="0.64" footer="0"/>
  <pageSetup paperSize="9" fitToHeight="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K121"/>
  <sheetViews>
    <sheetView showZeros="0" tabSelected="1" view="pageBreakPreview" zoomScale="60" zoomScaleNormal="70" workbookViewId="0">
      <selection activeCell="H3" sqref="H3:K3"/>
    </sheetView>
  </sheetViews>
  <sheetFormatPr defaultColWidth="9.28515625" defaultRowHeight="12.75" x14ac:dyDescent="0.2"/>
  <cols>
    <col min="1" max="1" width="7.42578125" style="9" customWidth="1"/>
    <col min="2" max="2" width="43.5703125" style="9" customWidth="1"/>
    <col min="3" max="3" width="5.42578125" style="9" customWidth="1"/>
    <col min="4" max="4" width="5.7109375" style="9" bestFit="1" customWidth="1"/>
    <col min="5" max="5" width="5.28515625" style="9" bestFit="1" customWidth="1"/>
    <col min="6" max="7" width="5.5703125" style="9" customWidth="1"/>
    <col min="8" max="8" width="5.28515625" style="9" bestFit="1" customWidth="1"/>
    <col min="9" max="9" width="5.7109375" style="9" bestFit="1" customWidth="1"/>
    <col min="10" max="11" width="8.28515625" style="9" bestFit="1" customWidth="1"/>
    <col min="12" max="16384" width="9.28515625" style="9"/>
  </cols>
  <sheetData>
    <row r="1" spans="1:11" ht="12.75" customHeight="1" x14ac:dyDescent="0.2">
      <c r="G1" s="5"/>
      <c r="H1" s="70" t="s">
        <v>5</v>
      </c>
      <c r="I1" s="70"/>
      <c r="J1" s="70"/>
      <c r="K1" s="70"/>
    </row>
    <row r="2" spans="1:11" x14ac:dyDescent="0.2">
      <c r="G2" s="19"/>
      <c r="H2" s="66" t="s">
        <v>48</v>
      </c>
      <c r="I2" s="66"/>
      <c r="J2" s="66"/>
      <c r="K2" s="66"/>
    </row>
    <row r="3" spans="1:11" x14ac:dyDescent="0.2">
      <c r="G3" s="1"/>
      <c r="H3" s="71" t="s">
        <v>55</v>
      </c>
      <c r="I3" s="71"/>
      <c r="J3" s="71"/>
      <c r="K3" s="71"/>
    </row>
    <row r="4" spans="1:11" ht="15" x14ac:dyDescent="0.2">
      <c r="F4" s="20"/>
      <c r="G4" s="21"/>
      <c r="H4" s="20"/>
      <c r="I4" s="20"/>
    </row>
    <row r="5" spans="1:11" ht="18.75" x14ac:dyDescent="0.3">
      <c r="A5" s="68" t="s">
        <v>54</v>
      </c>
      <c r="B5" s="68"/>
      <c r="C5" s="68"/>
      <c r="D5" s="68"/>
      <c r="E5" s="68"/>
      <c r="F5" s="68"/>
      <c r="G5" s="68"/>
      <c r="H5" s="68"/>
      <c r="I5" s="68"/>
      <c r="J5" s="68"/>
      <c r="K5" s="68"/>
    </row>
    <row r="6" spans="1:1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 t="s">
        <v>14</v>
      </c>
    </row>
    <row r="7" spans="1:11" s="23" customFormat="1" ht="52.35" customHeight="1" x14ac:dyDescent="0.2">
      <c r="A7" s="67" t="s">
        <v>0</v>
      </c>
      <c r="B7" s="67" t="s">
        <v>6</v>
      </c>
      <c r="C7" s="72" t="s">
        <v>51</v>
      </c>
      <c r="D7" s="72"/>
      <c r="E7" s="72"/>
      <c r="F7" s="61" t="s">
        <v>52</v>
      </c>
      <c r="G7" s="62"/>
      <c r="H7" s="63"/>
      <c r="I7" s="67" t="s">
        <v>19</v>
      </c>
      <c r="J7" s="67"/>
      <c r="K7" s="67"/>
    </row>
    <row r="8" spans="1:11" s="23" customFormat="1" ht="59.25" customHeight="1" x14ac:dyDescent="0.2">
      <c r="A8" s="67"/>
      <c r="B8" s="67"/>
      <c r="C8" s="55" t="s">
        <v>7</v>
      </c>
      <c r="D8" s="55" t="s">
        <v>8</v>
      </c>
      <c r="E8" s="55" t="s">
        <v>2</v>
      </c>
      <c r="F8" s="24" t="s">
        <v>7</v>
      </c>
      <c r="G8" s="24" t="s">
        <v>8</v>
      </c>
      <c r="H8" s="24" t="s">
        <v>2</v>
      </c>
      <c r="I8" s="24" t="s">
        <v>7</v>
      </c>
      <c r="J8" s="24" t="s">
        <v>8</v>
      </c>
      <c r="K8" s="24" t="s">
        <v>2</v>
      </c>
    </row>
    <row r="9" spans="1:11" s="41" customFormat="1" ht="38.25" x14ac:dyDescent="0.2">
      <c r="A9" s="40">
        <v>8821</v>
      </c>
      <c r="B9" s="40" t="s">
        <v>9</v>
      </c>
      <c r="C9" s="37"/>
      <c r="D9" s="37">
        <v>4.7</v>
      </c>
      <c r="E9" s="37">
        <f>SUM(C9:D9)</f>
        <v>4.7</v>
      </c>
      <c r="F9" s="37"/>
      <c r="G9" s="37"/>
      <c r="H9" s="37"/>
      <c r="I9" s="37"/>
      <c r="J9" s="37">
        <f>SUM(G9/D9)*100</f>
        <v>0</v>
      </c>
      <c r="K9" s="37"/>
    </row>
    <row r="10" spans="1:11" s="41" customFormat="1" ht="58.15" customHeight="1" x14ac:dyDescent="0.2">
      <c r="A10" s="40">
        <v>8822</v>
      </c>
      <c r="B10" s="40" t="s">
        <v>41</v>
      </c>
      <c r="C10" s="37"/>
      <c r="D10" s="37">
        <v>-5</v>
      </c>
      <c r="E10" s="37">
        <f>SUM(C10:D10)</f>
        <v>-5</v>
      </c>
      <c r="F10" s="37"/>
      <c r="G10" s="37"/>
      <c r="H10" s="37">
        <f>SUM(F10:G10)</f>
        <v>0</v>
      </c>
      <c r="I10" s="37"/>
      <c r="J10" s="37">
        <f>SUM(G10/D10)*100</f>
        <v>0</v>
      </c>
      <c r="K10" s="37">
        <f>SUM(H10/E10)*100</f>
        <v>0</v>
      </c>
    </row>
    <row r="11" spans="1:11" s="41" customFormat="1" ht="42.6" customHeight="1" x14ac:dyDescent="0.2">
      <c r="A11" s="40">
        <v>8831</v>
      </c>
      <c r="B11" s="40" t="s">
        <v>43</v>
      </c>
      <c r="C11" s="37"/>
      <c r="D11" s="37">
        <v>8.5</v>
      </c>
      <c r="E11" s="37">
        <f>SUM(C11:D11)</f>
        <v>8.5</v>
      </c>
      <c r="F11" s="37"/>
      <c r="G11" s="37"/>
      <c r="H11" s="37"/>
      <c r="I11" s="37"/>
      <c r="J11" s="37">
        <f>SUM(G11/D11)*100</f>
        <v>0</v>
      </c>
      <c r="K11" s="37">
        <f>SUM(H11/E11)*100</f>
        <v>0</v>
      </c>
    </row>
    <row r="12" spans="1:11" s="41" customFormat="1" ht="42.6" customHeight="1" x14ac:dyDescent="0.2">
      <c r="A12" s="40">
        <v>8832</v>
      </c>
      <c r="B12" s="40" t="s">
        <v>42</v>
      </c>
      <c r="C12" s="37"/>
      <c r="D12" s="37">
        <v>-9</v>
      </c>
      <c r="E12" s="37">
        <f>SUM(C12:D12)</f>
        <v>-9</v>
      </c>
      <c r="F12" s="37"/>
      <c r="G12" s="37">
        <v>-1.8</v>
      </c>
      <c r="H12" s="37">
        <v>-1.8</v>
      </c>
      <c r="I12" s="37"/>
      <c r="J12" s="37">
        <f>SUM(G12/D12)*100</f>
        <v>20</v>
      </c>
      <c r="K12" s="37">
        <f>SUM(H12/E12)*100</f>
        <v>20</v>
      </c>
    </row>
    <row r="13" spans="1:11" s="44" customFormat="1" x14ac:dyDescent="0.2">
      <c r="A13" s="42"/>
      <c r="B13" s="43" t="s">
        <v>10</v>
      </c>
      <c r="C13" s="25">
        <f t="shared" ref="C13:K13" si="0">SUM(C9:C12)</f>
        <v>0</v>
      </c>
      <c r="D13" s="25">
        <f t="shared" si="0"/>
        <v>-0.80000000000000071</v>
      </c>
      <c r="E13" s="25">
        <f t="shared" si="0"/>
        <v>-0.80000000000000071</v>
      </c>
      <c r="F13" s="25">
        <f t="shared" si="0"/>
        <v>0</v>
      </c>
      <c r="G13" s="25">
        <f t="shared" si="0"/>
        <v>-1.8</v>
      </c>
      <c r="H13" s="25">
        <f t="shared" si="0"/>
        <v>-1.8</v>
      </c>
      <c r="I13" s="25">
        <f t="shared" si="0"/>
        <v>0</v>
      </c>
      <c r="J13" s="25">
        <f t="shared" si="0"/>
        <v>20</v>
      </c>
      <c r="K13" s="25">
        <f t="shared" si="0"/>
        <v>20</v>
      </c>
    </row>
    <row r="14" spans="1:11" x14ac:dyDescent="0.2">
      <c r="A14" s="1"/>
      <c r="B14" s="4"/>
      <c r="C14" s="4"/>
      <c r="D14" s="4"/>
      <c r="E14" s="4"/>
      <c r="F14" s="4"/>
      <c r="G14" s="4"/>
      <c r="H14" s="4"/>
      <c r="I14" s="4"/>
      <c r="J14" s="22"/>
      <c r="K14" s="22"/>
    </row>
    <row r="15" spans="1:1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s="1" customFormat="1" ht="18.75" x14ac:dyDescent="0.3">
      <c r="A16" s="54" t="s">
        <v>45</v>
      </c>
      <c r="B16"/>
      <c r="C16" s="53"/>
      <c r="D16" s="53"/>
      <c r="E16" s="53"/>
      <c r="F16" s="4"/>
      <c r="I16" s="27"/>
      <c r="J16" s="27"/>
      <c r="K16" s="27"/>
    </row>
    <row r="17" spans="1:11" s="1" customFormat="1" ht="18.75" x14ac:dyDescent="0.2">
      <c r="A17" s="54" t="s">
        <v>46</v>
      </c>
      <c r="B17" s="11"/>
      <c r="C17" s="12"/>
      <c r="E17" s="54" t="s">
        <v>47</v>
      </c>
      <c r="H17" s="4"/>
      <c r="I17" s="27"/>
      <c r="J17" s="27"/>
      <c r="K17" s="26"/>
    </row>
    <row r="23" spans="1:11" ht="13.5" customHeight="1" x14ac:dyDescent="0.2"/>
    <row r="24" spans="1:11" hidden="1" x14ac:dyDescent="0.2">
      <c r="B24" s="8" t="s">
        <v>12</v>
      </c>
      <c r="C24" s="8"/>
      <c r="D24" s="8"/>
      <c r="E24" s="8"/>
      <c r="F24" s="1"/>
      <c r="G24" s="4" t="s">
        <v>11</v>
      </c>
      <c r="H24" s="4"/>
      <c r="I24" s="1"/>
      <c r="J24" s="1"/>
      <c r="K24" s="1"/>
    </row>
    <row r="25" spans="1:11" hidden="1" x14ac:dyDescent="0.2"/>
    <row r="26" spans="1:11" hidden="1" x14ac:dyDescent="0.2"/>
    <row r="27" spans="1:11" s="2" customFormat="1" ht="30" hidden="1" customHeight="1" x14ac:dyDescent="0.3">
      <c r="A27" s="1"/>
      <c r="B27" s="8" t="s">
        <v>15</v>
      </c>
      <c r="C27" s="8"/>
      <c r="D27" s="8"/>
      <c r="E27" s="8"/>
      <c r="F27" s="1"/>
      <c r="G27" s="4" t="s">
        <v>16</v>
      </c>
      <c r="H27" s="4"/>
      <c r="I27" s="1"/>
      <c r="J27" s="1"/>
      <c r="K27" s="1"/>
    </row>
    <row r="28" spans="1:1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</sheetData>
  <mergeCells count="9">
    <mergeCell ref="H1:K1"/>
    <mergeCell ref="H3:K3"/>
    <mergeCell ref="A5:K5"/>
    <mergeCell ref="I7:K7"/>
    <mergeCell ref="A7:A8"/>
    <mergeCell ref="B7:B8"/>
    <mergeCell ref="C7:E7"/>
    <mergeCell ref="F7:H7"/>
    <mergeCell ref="H2:K2"/>
  </mergeCells>
  <phoneticPr fontId="2" type="noConversion"/>
  <pageMargins left="0.55118110236220474" right="0.27559055118110237" top="1.0629921259842521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 додаток 2 МВК</vt:lpstr>
      <vt:lpstr>додаток 3 МВК</vt:lpstr>
      <vt:lpstr>' додаток 2 МВК'!Заголовки_для_печати</vt:lpstr>
      <vt:lpstr>' додаток 2 МВК'!Область_печати</vt:lpstr>
      <vt:lpstr>'додаток 3 МВК'!Область_печати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2024-01-15T07:01:52Z</cp:lastPrinted>
  <dcterms:created xsi:type="dcterms:W3CDTF">2012-01-12T08:51:13Z</dcterms:created>
  <dcterms:modified xsi:type="dcterms:W3CDTF">2024-01-23T13:55:17Z</dcterms:modified>
</cp:coreProperties>
</file>