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4\04-КВІТЕНЬ\10\Виконання 1 кв. 2024 МВК\"/>
    </mc:Choice>
  </mc:AlternateContent>
  <xr:revisionPtr revIDLastSave="0" documentId="13_ncr:1_{9B73992D-5A2E-4269-BBD3-94A10D549AB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<sst xmlns="http://schemas.openxmlformats.org/spreadsheetml/2006/main" count="74" uniqueCount="55">
  <si>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</si>
  <si>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</si>
  <si>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</si>
  <si>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</si>
  <si>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</si>
  <si>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</si>
  <si>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</si>
  <si>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</si>
  <si>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</si>
  <si>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</si>
  <si>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</si>
  <si>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</si>
  <si>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</si>
  <si>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</si>
  <si>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</si>
  <si>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</si>
  <si>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</si>
  <si>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</si>
  <si>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</si>
  <si>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</si>
  <si>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</si>
  <si>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</si>
  <si>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</si>
  <si>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</si>
  <si>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</si>
  <si>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</si>
  <si>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</si>
  <si>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</si>
  <si>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</si>
  <si>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</si>
  <si>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</si>
  <si>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</si>
  <si>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</si>
  <si>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</si>
  <si>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</si>
  <si>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</si>
  <si>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</si>
  <si>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</si>
  <si>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</si>
  <si>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</si>
  <si>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</si>
  <si>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</si>
  <si>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</si>
  <si>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</si>
  <si>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</si>
  <si>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 xml:space="preserve">Заступник міського голови з питань </t>
  </si>
  <si>
    <t>діяльності виконавчих органів міської ради</t>
  </si>
  <si>
    <t xml:space="preserve">         Маріанна ВАСИЛЬЄВА</t>
  </si>
  <si>
    <t>до рішення виконавчого комітету</t>
  </si>
  <si>
    <t xml:space="preserve">Видатки бюджету Глухівської міської територіальної громади  за І квартал 2024 р. </t>
  </si>
  <si>
    <t xml:space="preserve">Планові показники на  2024 рік </t>
  </si>
  <si>
    <t>Касові видатки за 1 квартал 2024 р.</t>
  </si>
  <si>
    <t xml:space="preserve">Кредитування з бюджету Глухівської міської територіальної громади за І квартал 2024 р. </t>
  </si>
  <si>
    <t>18.04.2024 № 87</t>
  </si>
  <si>
    <t>18.04.2024 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</si>
</sst>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/>
    <xf numFmtId="0" fontId="6" fillId="0" borderId="1" xfId="0" applyFont="1" applyBorder="1"/>
    <xf numFmtId="0" fontId="5" fillId="0" borderId="0" xfId="0" applyFont="1" applyAlignment="1">
      <alignment horizontal="justify"/>
    </xf>
    <xf numFmtId="164" fontId="5" fillId="0" borderId="0" xfId="0" applyNumberFormat="1" applyFont="1"/>
    <xf numFmtId="0" fontId="7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164" fontId="6" fillId="0" borderId="0" xfId="0" applyNumberFormat="1" applyFont="1"/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5" fillId="2" borderId="0" xfId="0" applyNumberFormat="1" applyFont="1" applyFill="1"/>
    <xf numFmtId="164" fontId="6" fillId="2" borderId="0" xfId="0" applyNumberFormat="1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justify" textRotation="90"/>
    </xf>
    <xf numFmtId="0" fontId="10" fillId="2" borderId="0" xfId="0" applyFont="1" applyFill="1" applyAlignment="1">
      <alignment horizontal="distributed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horizontal="justify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28515625" defaultRowHeight="12.75" x14ac:dyDescent="0.2"/>
  <cols>
    <col min="1" max="1" width="8.28515625" style="48" customWidth="1"/>
    <col min="2" max="2" width="22.42578125" style="11" customWidth="1"/>
    <col min="3" max="3" width="13.5703125" style="12" bestFit="1" customWidth="1"/>
    <col min="4" max="4" width="11.5703125" style="1" bestFit="1" customWidth="1"/>
    <col min="5" max="5" width="11.5703125" style="4" bestFit="1" customWidth="1"/>
    <col min="6" max="7" width="11.570312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28515625" style="4" bestFit="1" customWidth="1"/>
    <col min="12" max="16384" width="9.28515625" style="1"/>
  </cols>
  <sheetData>
    <row r="1" spans="1:12" ht="15.6" customHeight="1" x14ac:dyDescent="0.2">
      <c r="H1" s="57" t="s">
        <v>13</v>
      </c>
      <c r="I1" s="57"/>
      <c r="J1" s="57"/>
      <c r="K1" s="1"/>
      <c r="L1" s="5"/>
    </row>
    <row r="2" spans="1:12" ht="16.350000000000001" customHeight="1" x14ac:dyDescent="0.4">
      <c r="C2" s="69"/>
      <c r="D2" s="69"/>
      <c r="H2" s="66" t="s">
        <v>44</v>
      </c>
      <c r="I2" s="66"/>
      <c r="J2" s="66"/>
      <c r="K2" s="66"/>
      <c r="L2" s="13"/>
    </row>
    <row r="3" spans="1:12" x14ac:dyDescent="0.2">
      <c r="H3" s="48" t="s">
        <v>53</v>
      </c>
      <c r="K3" s="1"/>
    </row>
    <row r="4" spans="1:12" ht="18.75" x14ac:dyDescent="0.3">
      <c r="A4" s="68" t="s">
        <v>49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6" t="s">
        <v>20</v>
      </c>
      <c r="B6" s="64" t="s">
        <v>18</v>
      </c>
      <c r="C6" s="58" t="s">
        <v>50</v>
      </c>
      <c r="D6" s="59"/>
      <c r="E6" s="60"/>
      <c r="F6" s="61" t="s">
        <v>51</v>
      </c>
      <c r="G6" s="62"/>
      <c r="H6" s="63"/>
      <c r="I6" s="67" t="s">
        <v>19</v>
      </c>
      <c r="J6" s="67"/>
      <c r="K6" s="67"/>
    </row>
    <row r="7" spans="1:12" s="7" customFormat="1" ht="14.1" customHeight="1" x14ac:dyDescent="0.2">
      <c r="A7" s="47"/>
      <c r="B7" s="6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9" t="s">
        <v>28</v>
      </c>
      <c r="B8" s="29" t="s">
        <v>29</v>
      </c>
      <c r="C8" s="50">
        <v>46627.6</v>
      </c>
      <c r="D8" s="50"/>
      <c r="E8" s="52">
        <f t="shared" ref="E8:E17" si="0">SUM(C8:D8)</f>
        <v>46627.6</v>
      </c>
      <c r="F8" s="50">
        <v>8669.4</v>
      </c>
      <c r="G8" s="51">
        <v>26</v>
      </c>
      <c r="H8" s="52">
        <f t="shared" ref="H8:H17" si="1">SUM(F8:G8)</f>
        <v>8695.4</v>
      </c>
      <c r="I8" s="37">
        <f t="shared" ref="I8:I18" si="2">SUM(F8/C8)*100</f>
        <v>18.592850586348</v>
      </c>
      <c r="J8" s="37"/>
      <c r="K8" s="25">
        <f t="shared" ref="K8:K18" si="3">SUM(H8/E8)*100</f>
        <v>18.64861155195635</v>
      </c>
    </row>
    <row r="9" spans="1:12" s="27" customFormat="1" x14ac:dyDescent="0.2">
      <c r="A9" s="49" t="s">
        <v>21</v>
      </c>
      <c r="B9" s="29" t="s">
        <v>30</v>
      </c>
      <c r="C9" s="50">
        <v>193430.6</v>
      </c>
      <c r="D9" s="50">
        <v>6264.3</v>
      </c>
      <c r="E9" s="52">
        <f t="shared" si="0"/>
        <v>199694.9</v>
      </c>
      <c r="F9" s="50">
        <v>37233.699999999997</v>
      </c>
      <c r="G9" s="51">
        <v>171</v>
      </c>
      <c r="H9" s="52">
        <f t="shared" si="1"/>
        <v>37404.699999999997</v>
      </c>
      <c r="I9" s="37">
        <f t="shared" si="2"/>
        <v>19.249126043138983</v>
      </c>
      <c r="J9" s="37">
        <f t="shared" ref="J9:J18" si="4">SUM(G9/D9)*100</f>
        <v>2.7297543221110101</v>
      </c>
      <c r="K9" s="25">
        <f t="shared" ref="K9:K17" si="5">SUM(H9/E9)*100</f>
        <v>18.730924024599528</v>
      </c>
    </row>
    <row r="10" spans="1:12" s="27" customFormat="1" x14ac:dyDescent="0.2">
      <c r="A10" s="49" t="s">
        <v>22</v>
      </c>
      <c r="B10" s="29" t="s">
        <v>31</v>
      </c>
      <c r="C10" s="50">
        <v>14353.2</v>
      </c>
      <c r="D10" s="50"/>
      <c r="E10" s="52">
        <f t="shared" si="0"/>
        <v>14353.2</v>
      </c>
      <c r="F10" s="50">
        <v>4213.6000000000004</v>
      </c>
      <c r="G10" s="51"/>
      <c r="H10" s="52">
        <f t="shared" si="1"/>
        <v>4213.6000000000004</v>
      </c>
      <c r="I10" s="37">
        <f t="shared" si="2"/>
        <v>29.356519800462618</v>
      </c>
      <c r="J10" s="37"/>
      <c r="K10" s="25">
        <f t="shared" si="5"/>
        <v>29.356519800462618</v>
      </c>
    </row>
    <row r="11" spans="1:12" s="27" customFormat="1" ht="25.5" x14ac:dyDescent="0.2">
      <c r="A11" s="49" t="s">
        <v>27</v>
      </c>
      <c r="B11" s="29" t="s">
        <v>32</v>
      </c>
      <c r="C11" s="50">
        <v>22164</v>
      </c>
      <c r="D11" s="50">
        <v>180</v>
      </c>
      <c r="E11" s="52">
        <f t="shared" si="0"/>
        <v>22344</v>
      </c>
      <c r="F11" s="50">
        <v>4759.5</v>
      </c>
      <c r="G11" s="51">
        <v>266.8</v>
      </c>
      <c r="H11" s="52">
        <f t="shared" si="1"/>
        <v>5026.3</v>
      </c>
      <c r="I11" s="37">
        <f t="shared" si="2"/>
        <v>21.474011911207363</v>
      </c>
      <c r="J11" s="37">
        <f t="shared" si="4"/>
        <v>148.22222222222223</v>
      </c>
      <c r="K11" s="25">
        <f t="shared" si="5"/>
        <v>22.495076978159688</v>
      </c>
    </row>
    <row r="12" spans="1:12" s="27" customFormat="1" x14ac:dyDescent="0.2">
      <c r="A12" s="49" t="s">
        <v>23</v>
      </c>
      <c r="B12" s="29" t="s">
        <v>33</v>
      </c>
      <c r="C12" s="50">
        <v>16233.6</v>
      </c>
      <c r="D12" s="50">
        <v>30.4</v>
      </c>
      <c r="E12" s="52">
        <f t="shared" si="0"/>
        <v>16264</v>
      </c>
      <c r="F12" s="50">
        <v>3043.9</v>
      </c>
      <c r="G12" s="51">
        <v>0.2</v>
      </c>
      <c r="H12" s="52">
        <f t="shared" si="1"/>
        <v>3044.1</v>
      </c>
      <c r="I12" s="37">
        <f t="shared" si="2"/>
        <v>18.750616006307904</v>
      </c>
      <c r="J12" s="37">
        <f t="shared" si="4"/>
        <v>0.65789473684210531</v>
      </c>
      <c r="K12" s="25">
        <f t="shared" si="5"/>
        <v>18.716797835710771</v>
      </c>
    </row>
    <row r="13" spans="1:12" s="26" customFormat="1" ht="12.75" customHeight="1" x14ac:dyDescent="0.2">
      <c r="A13" s="49" t="s">
        <v>24</v>
      </c>
      <c r="B13" s="29" t="s">
        <v>34</v>
      </c>
      <c r="C13" s="50">
        <v>6181.9</v>
      </c>
      <c r="D13" s="50"/>
      <c r="E13" s="52">
        <f t="shared" si="0"/>
        <v>6181.9</v>
      </c>
      <c r="F13" s="50">
        <v>1098.9000000000001</v>
      </c>
      <c r="G13" s="51">
        <v>72.599999999999994</v>
      </c>
      <c r="H13" s="52">
        <f t="shared" si="1"/>
        <v>1171.5</v>
      </c>
      <c r="I13" s="37">
        <f t="shared" si="2"/>
        <v>17.776088257655413</v>
      </c>
      <c r="J13" s="37"/>
      <c r="K13" s="25">
        <f t="shared" si="5"/>
        <v>18.950484478881897</v>
      </c>
    </row>
    <row r="14" spans="1:12" s="26" customFormat="1" ht="25.5" x14ac:dyDescent="0.2">
      <c r="A14" s="49" t="s">
        <v>25</v>
      </c>
      <c r="B14" s="29" t="s">
        <v>35</v>
      </c>
      <c r="C14" s="50">
        <v>11390</v>
      </c>
      <c r="D14" s="50">
        <v>106.8</v>
      </c>
      <c r="E14" s="52">
        <f t="shared" si="0"/>
        <v>11496.8</v>
      </c>
      <c r="F14" s="50">
        <v>2033</v>
      </c>
      <c r="G14" s="51"/>
      <c r="H14" s="52">
        <f t="shared" si="1"/>
        <v>2033</v>
      </c>
      <c r="I14" s="37">
        <f t="shared" si="2"/>
        <v>17.848990342405617</v>
      </c>
      <c r="J14" s="37">
        <f t="shared" si="4"/>
        <v>0</v>
      </c>
      <c r="K14" s="25">
        <f t="shared" si="5"/>
        <v>17.683181407000209</v>
      </c>
    </row>
    <row r="15" spans="1:12" s="26" customFormat="1" x14ac:dyDescent="0.2">
      <c r="A15" s="49" t="s">
        <v>36</v>
      </c>
      <c r="B15" s="29" t="s">
        <v>37</v>
      </c>
      <c r="C15" s="50">
        <v>8051.8</v>
      </c>
      <c r="D15" s="50">
        <v>8399.2999999999993</v>
      </c>
      <c r="E15" s="52">
        <f t="shared" si="0"/>
        <v>16451.099999999999</v>
      </c>
      <c r="F15" s="50"/>
      <c r="G15" s="51"/>
      <c r="H15" s="52">
        <f t="shared" si="1"/>
        <v>0</v>
      </c>
      <c r="I15" s="37">
        <f t="shared" si="2"/>
        <v>0</v>
      </c>
      <c r="J15" s="37">
        <f t="shared" si="4"/>
        <v>0</v>
      </c>
      <c r="K15" s="25">
        <f t="shared" si="5"/>
        <v>0</v>
      </c>
    </row>
    <row r="16" spans="1:12" s="26" customFormat="1" x14ac:dyDescent="0.2">
      <c r="A16" s="49" t="s">
        <v>26</v>
      </c>
      <c r="B16" s="29" t="s">
        <v>38</v>
      </c>
      <c r="C16" s="50">
        <v>6025.9</v>
      </c>
      <c r="D16" s="50">
        <v>525</v>
      </c>
      <c r="E16" s="52">
        <f t="shared" si="0"/>
        <v>6550.9</v>
      </c>
      <c r="F16" s="50">
        <v>354.2</v>
      </c>
      <c r="G16" s="51">
        <v>277.8</v>
      </c>
      <c r="H16" s="52">
        <f t="shared" si="1"/>
        <v>632</v>
      </c>
      <c r="I16" s="37">
        <f t="shared" si="2"/>
        <v>5.8779601387344629</v>
      </c>
      <c r="J16" s="37">
        <f t="shared" si="4"/>
        <v>52.914285714285711</v>
      </c>
      <c r="K16" s="25">
        <f t="shared" si="5"/>
        <v>9.6475293471126111</v>
      </c>
    </row>
    <row r="17" spans="1:11" s="27" customFormat="1" ht="25.5" x14ac:dyDescent="0.2">
      <c r="A17" s="49" t="s">
        <v>39</v>
      </c>
      <c r="B17" s="29" t="s">
        <v>40</v>
      </c>
      <c r="C17" s="50">
        <v>400</v>
      </c>
      <c r="D17" s="50"/>
      <c r="E17" s="52">
        <f t="shared" si="0"/>
        <v>400</v>
      </c>
      <c r="F17" s="50">
        <v>400</v>
      </c>
      <c r="G17" s="51"/>
      <c r="H17" s="52">
        <f t="shared" si="1"/>
        <v>400</v>
      </c>
      <c r="I17" s="37">
        <f t="shared" si="2"/>
        <v>100</v>
      </c>
      <c r="J17" s="37"/>
      <c r="K17" s="25">
        <f t="shared" si="5"/>
        <v>100</v>
      </c>
    </row>
    <row r="18" spans="1:11" s="27" customFormat="1" ht="21.75" customHeight="1" x14ac:dyDescent="0.2">
      <c r="A18" s="28"/>
      <c r="B18" s="29" t="s">
        <v>1</v>
      </c>
      <c r="C18" s="52">
        <f>SUM(C8+C9+C10+C11+C12+C13+C14+C15+C16+C17)</f>
        <v>324858.60000000003</v>
      </c>
      <c r="D18" s="52">
        <f t="shared" ref="D18:H18" si="6">SUM(D8+D9+D10+D11+D12+D13+D14+D15+D16+D17)</f>
        <v>15505.8</v>
      </c>
      <c r="E18" s="52">
        <f t="shared" si="6"/>
        <v>340364.4</v>
      </c>
      <c r="F18" s="52">
        <f t="shared" si="6"/>
        <v>61806.2</v>
      </c>
      <c r="G18" s="52">
        <f t="shared" si="6"/>
        <v>814.40000000000009</v>
      </c>
      <c r="H18" s="52">
        <f t="shared" si="6"/>
        <v>62620.6</v>
      </c>
      <c r="I18" s="25">
        <f t="shared" si="2"/>
        <v>19.025569894101615</v>
      </c>
      <c r="J18" s="25">
        <f t="shared" si="4"/>
        <v>5.2522281984805694</v>
      </c>
      <c r="K18" s="25">
        <f t="shared" si="3"/>
        <v>18.398105089721483</v>
      </c>
    </row>
    <row r="19" spans="1:11" s="27" customFormat="1" ht="17.649999999999999" customHeight="1" x14ac:dyDescent="0.2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">
      <c r="A20" s="34"/>
      <c r="B20" s="35"/>
      <c r="C20" s="36"/>
      <c r="D20" s="36"/>
      <c r="E20" s="36"/>
      <c r="F20" s="36"/>
      <c r="G20" s="36"/>
      <c r="H20" s="36"/>
      <c r="K20" s="26"/>
    </row>
    <row r="21" spans="1:11" ht="18.75" x14ac:dyDescent="0.3">
      <c r="A21" s="54" t="s">
        <v>45</v>
      </c>
      <c r="B21"/>
      <c r="C21" s="53"/>
      <c r="D21" s="53"/>
      <c r="E21" s="53"/>
      <c r="F21" s="4"/>
      <c r="H21" s="1"/>
      <c r="I21" s="27"/>
      <c r="J21" s="27"/>
      <c r="K21" s="27"/>
    </row>
    <row r="22" spans="1:11" ht="18.75" x14ac:dyDescent="0.2">
      <c r="A22" s="54" t="s">
        <v>46</v>
      </c>
      <c r="E22" s="54" t="s">
        <v>47</v>
      </c>
      <c r="I22" s="27"/>
      <c r="J22" s="27"/>
      <c r="K22" s="26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15" customHeight="1" x14ac:dyDescent="0.2">
      <c r="B25" s="35"/>
      <c r="C25" s="56"/>
      <c r="D25" s="56"/>
      <c r="E25" s="56"/>
      <c r="F25" s="56"/>
      <c r="G25" s="56"/>
      <c r="H25" s="56"/>
    </row>
    <row r="26" spans="1:11" x14ac:dyDescent="0.2">
      <c r="B26" s="35"/>
      <c r="C26" s="56"/>
      <c r="D26" s="56"/>
      <c r="E26" s="56"/>
      <c r="F26" s="56"/>
      <c r="G26" s="56"/>
      <c r="H26" s="56"/>
    </row>
    <row r="27" spans="1:11" x14ac:dyDescent="0.2">
      <c r="B27" s="35"/>
      <c r="C27" s="56"/>
      <c r="D27" s="56"/>
      <c r="E27" s="56"/>
      <c r="F27" s="56"/>
      <c r="G27" s="56"/>
      <c r="H27" s="56"/>
    </row>
    <row r="28" spans="1:11" x14ac:dyDescent="0.2">
      <c r="B28" s="35"/>
      <c r="C28" s="56"/>
      <c r="D28" s="56"/>
      <c r="E28" s="56"/>
      <c r="F28" s="56"/>
      <c r="G28" s="56"/>
      <c r="H28" s="5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tabSelected="1" view="pageBreakPreview" zoomScale="60" zoomScaleNormal="70" workbookViewId="0">
      <selection activeCell="H4" sqref="H4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70" t="s">
        <v>5</v>
      </c>
      <c r="I1" s="70"/>
      <c r="J1" s="70"/>
      <c r="K1" s="70"/>
    </row>
    <row r="2" spans="1:11" x14ac:dyDescent="0.2">
      <c r="G2" s="19"/>
      <c r="H2" s="66" t="s">
        <v>48</v>
      </c>
      <c r="I2" s="66"/>
      <c r="J2" s="66"/>
      <c r="K2" s="66"/>
    </row>
    <row r="3" spans="1:11" x14ac:dyDescent="0.2">
      <c r="G3" s="1"/>
      <c r="H3" s="71" t="s">
        <v>54</v>
      </c>
      <c r="I3" s="71"/>
      <c r="J3" s="71"/>
      <c r="K3" s="71"/>
    </row>
    <row r="4" spans="1:11" ht="15" x14ac:dyDescent="0.2">
      <c r="F4" s="20"/>
      <c r="G4" s="21"/>
      <c r="H4" s="20"/>
      <c r="I4" s="20"/>
    </row>
    <row r="5" spans="1:11" ht="18.75" x14ac:dyDescent="0.3">
      <c r="A5" s="68" t="s">
        <v>52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67" t="s">
        <v>0</v>
      </c>
      <c r="B7" s="67" t="s">
        <v>6</v>
      </c>
      <c r="C7" s="72" t="s">
        <v>50</v>
      </c>
      <c r="D7" s="72"/>
      <c r="E7" s="72"/>
      <c r="F7" s="61" t="s">
        <v>51</v>
      </c>
      <c r="G7" s="62"/>
      <c r="H7" s="63"/>
      <c r="I7" s="67" t="s">
        <v>19</v>
      </c>
      <c r="J7" s="67"/>
      <c r="K7" s="67"/>
    </row>
    <row r="8" spans="1:11" s="23" customFormat="1" ht="59.25" customHeight="1" x14ac:dyDescent="0.2">
      <c r="A8" s="67"/>
      <c r="B8" s="6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8.25" x14ac:dyDescent="0.2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15" customHeight="1" x14ac:dyDescent="0.2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/>
      <c r="H10" s="37">
        <f>SUM(F10:G10)</f>
        <v>0</v>
      </c>
      <c r="I10" s="37"/>
      <c r="J10" s="37">
        <f>SUM(G10/D10)*100</f>
        <v>0</v>
      </c>
      <c r="K10" s="37">
        <f>SUM(H10/E10)*100</f>
        <v>0</v>
      </c>
    </row>
    <row r="11" spans="1:11" s="41" customFormat="1" ht="42.6" customHeight="1" x14ac:dyDescent="0.2">
      <c r="A11" s="40">
        <v>8831</v>
      </c>
      <c r="B11" s="40" t="s">
        <v>43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-0.9</v>
      </c>
      <c r="H12" s="37">
        <v>-0.9</v>
      </c>
      <c r="I12" s="37"/>
      <c r="J12" s="37">
        <f>SUM(G12/D12)*100</f>
        <v>10</v>
      </c>
      <c r="K12" s="37">
        <f>SUM(H12/E12)*100</f>
        <v>10</v>
      </c>
    </row>
    <row r="13" spans="1:11" s="44" customFormat="1" x14ac:dyDescent="0.2">
      <c r="A13" s="42"/>
      <c r="B13" s="43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-0.9</v>
      </c>
      <c r="H13" s="25">
        <f t="shared" si="0"/>
        <v>-0.9</v>
      </c>
      <c r="I13" s="25">
        <f t="shared" si="0"/>
        <v>0</v>
      </c>
      <c r="J13" s="25">
        <f t="shared" si="0"/>
        <v>10</v>
      </c>
      <c r="K13" s="25">
        <f t="shared" si="0"/>
        <v>10</v>
      </c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1" customFormat="1" ht="18.75" x14ac:dyDescent="0.3">
      <c r="A16" s="54" t="s">
        <v>45</v>
      </c>
      <c r="B16"/>
      <c r="C16" s="53"/>
      <c r="D16" s="53"/>
      <c r="E16" s="53"/>
      <c r="F16" s="4"/>
      <c r="I16" s="27"/>
      <c r="J16" s="27"/>
      <c r="K16" s="27"/>
    </row>
    <row r="17" spans="1:11" s="1" customFormat="1" ht="18.75" x14ac:dyDescent="0.2">
      <c r="A17" s="54" t="s">
        <v>46</v>
      </c>
      <c r="B17" s="11"/>
      <c r="C17" s="12"/>
      <c r="E17" s="54" t="s">
        <v>47</v>
      </c>
      <c r="H17" s="4"/>
      <c r="I17" s="27"/>
      <c r="J17" s="27"/>
      <c r="K17" s="2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2" type="noConversion"/>
  <pageMargins left="0.55000000000000004" right="0.27" top="0.73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2024-04-09T13:34:29Z</cp:lastPrinted>
  <dcterms:created xsi:type="dcterms:W3CDTF">2012-01-12T08:51:13Z</dcterms:created>
  <dcterms:modified xsi:type="dcterms:W3CDTF">2024-04-23T11:52:36Z</dcterms:modified>
</cp:coreProperties>
</file>